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сводный" sheetId="1" r:id="rId1"/>
    <sheet name="1 этап" sheetId="2" r:id="rId2"/>
    <sheet name="2 этап" sheetId="3" r:id="rId3"/>
    <sheet name="3 этап" sheetId="4" r:id="rId4"/>
    <sheet name="6 этап" sheetId="5" r:id="rId5"/>
  </sheets>
  <definedNames/>
  <calcPr fullCalcOnLoad="1"/>
</workbook>
</file>

<file path=xl/sharedStrings.xml><?xml version="1.0" encoding="utf-8"?>
<sst xmlns="http://schemas.openxmlformats.org/spreadsheetml/2006/main" count="559" uniqueCount="128">
  <si>
    <t>№
 п/п</t>
  </si>
  <si>
    <t>КП-11</t>
  </si>
  <si>
    <t>КП-12</t>
  </si>
  <si>
    <t>КП-13</t>
  </si>
  <si>
    <t>КП-14</t>
  </si>
  <si>
    <t>КП-20</t>
  </si>
  <si>
    <t>КП-21</t>
  </si>
  <si>
    <t>результат</t>
  </si>
  <si>
    <t>время старта</t>
  </si>
  <si>
    <t>Время финиша</t>
  </si>
  <si>
    <t>Время на дистанции</t>
  </si>
  <si>
    <t>место</t>
  </si>
  <si>
    <t>КП-25</t>
  </si>
  <si>
    <t>КП-26</t>
  </si>
  <si>
    <t>КП-28</t>
  </si>
  <si>
    <t>КП-29</t>
  </si>
  <si>
    <t>КП-32</t>
  </si>
  <si>
    <t>КП-33</t>
  </si>
  <si>
    <t>КП-34</t>
  </si>
  <si>
    <t>КП-35</t>
  </si>
  <si>
    <t>КП-36</t>
  </si>
  <si>
    <t>КП-37</t>
  </si>
  <si>
    <t>КП-39</t>
  </si>
  <si>
    <t>штраф шлем</t>
  </si>
  <si>
    <t>штраф КВ</t>
  </si>
  <si>
    <t>стартовый номер</t>
  </si>
  <si>
    <t>Ф.И.  Участников</t>
  </si>
  <si>
    <t xml:space="preserve">Город </t>
  </si>
  <si>
    <t>Новочебоксарск</t>
  </si>
  <si>
    <t>Чебоксары</t>
  </si>
  <si>
    <t>+</t>
  </si>
  <si>
    <t>всего за КП</t>
  </si>
  <si>
    <t>всего взято КП</t>
  </si>
  <si>
    <t>бонусное время</t>
  </si>
  <si>
    <t>Время с учетом бонуса</t>
  </si>
  <si>
    <t>КП-22</t>
  </si>
  <si>
    <t>КП-23</t>
  </si>
  <si>
    <t>КП-24</t>
  </si>
  <si>
    <t>КП-31</t>
  </si>
  <si>
    <t>КП-38</t>
  </si>
  <si>
    <t>КП-41</t>
  </si>
  <si>
    <t>КП-42</t>
  </si>
  <si>
    <t xml:space="preserve">Николаев Андрей / Артемьев Сергей </t>
  </si>
  <si>
    <t>Чебексары</t>
  </si>
  <si>
    <t>17,08</t>
  </si>
  <si>
    <t>Егоров Андрей / Пасмир Александр / Королев Вадим</t>
  </si>
  <si>
    <t>04,07,20</t>
  </si>
  <si>
    <t>Светлаков Евгений / Евстафьева Юлия</t>
  </si>
  <si>
    <t>Й-Ола</t>
  </si>
  <si>
    <t>18,02</t>
  </si>
  <si>
    <t>05,19</t>
  </si>
  <si>
    <t>Федоров Борис / Спиридонова Ирина</t>
  </si>
  <si>
    <t>06,32</t>
  </si>
  <si>
    <t>Иванов Алексей / Большаков Евгений</t>
  </si>
  <si>
    <t>Чебоксары / НЧК</t>
  </si>
  <si>
    <t>Яковлев Сергей / Портнов Михаил</t>
  </si>
  <si>
    <t>16,31</t>
  </si>
  <si>
    <t>Софронов Руслан / Ярлыков Александр</t>
  </si>
  <si>
    <t>10,09</t>
  </si>
  <si>
    <t>Чернов Григорий / Григорьев Юрий</t>
  </si>
  <si>
    <t>03,11</t>
  </si>
  <si>
    <t>Ефимов Александр / Смирнова Наталья</t>
  </si>
  <si>
    <t>12,01</t>
  </si>
  <si>
    <t>13,14</t>
  </si>
  <si>
    <t>Воцбур Николай / Сергеева Ирина</t>
  </si>
  <si>
    <t>15,21</t>
  </si>
  <si>
    <t>Сход</t>
  </si>
  <si>
    <t>Дисквалиф.</t>
  </si>
  <si>
    <t>Егоров Андрей</t>
  </si>
  <si>
    <t>Пасмир Александр</t>
  </si>
  <si>
    <t>Королев Вадим</t>
  </si>
  <si>
    <t>снятие</t>
  </si>
  <si>
    <t xml:space="preserve">Иванов Алексей </t>
  </si>
  <si>
    <t>Большаков Евгений</t>
  </si>
  <si>
    <t xml:space="preserve">Федоров Борис </t>
  </si>
  <si>
    <t>Спиридонова Ирина</t>
  </si>
  <si>
    <t xml:space="preserve">Софронов Руслан </t>
  </si>
  <si>
    <t>Чернов Григорий</t>
  </si>
  <si>
    <t>Григорьев Юрий</t>
  </si>
  <si>
    <t>Смирнова Наталья</t>
  </si>
  <si>
    <t>Воцбур Николай</t>
  </si>
  <si>
    <t>Сергеева Ирина</t>
  </si>
  <si>
    <t>ФИО</t>
  </si>
  <si>
    <t>1 этап место</t>
  </si>
  <si>
    <t>Ярлыков Александр</t>
  </si>
  <si>
    <t>2 этап место</t>
  </si>
  <si>
    <t>2 этап баллы в зачет</t>
  </si>
  <si>
    <t>3 этап место</t>
  </si>
  <si>
    <t>3 этап баллы в зачет</t>
  </si>
  <si>
    <t>4 этап место</t>
  </si>
  <si>
    <t>4 этап баллы в зачет</t>
  </si>
  <si>
    <t>5 этап место</t>
  </si>
  <si>
    <t>5 этап баллы в зачет</t>
  </si>
  <si>
    <t>6 этап место</t>
  </si>
  <si>
    <t>6 этап баллы в зачет</t>
  </si>
  <si>
    <t>итого баллов</t>
  </si>
  <si>
    <t>итоговое место</t>
  </si>
  <si>
    <t>1 этап баллы в зачет (2 кл)</t>
  </si>
  <si>
    <t>Ф.И.  Участника 1</t>
  </si>
  <si>
    <t>Ф.И.  Участника 2</t>
  </si>
  <si>
    <t>Ефимов Александр Вячеславич / Храмова Екатерина</t>
  </si>
  <si>
    <t>Ефимов Александр Владимирович</t>
  </si>
  <si>
    <t>Игнатьев Дмитрий</t>
  </si>
  <si>
    <t>Смирнов Дмитрий Валерьевич</t>
  </si>
  <si>
    <t>Смирнова Наталия Владимировна</t>
  </si>
  <si>
    <t>Софронов Руслан</t>
  </si>
  <si>
    <t>Федоров Борис</t>
  </si>
  <si>
    <t>Чернов Григорий Юрьевич</t>
  </si>
  <si>
    <t>Тенетко Павел Александрович</t>
  </si>
  <si>
    <t>Сивов Евгений</t>
  </si>
  <si>
    <t>Башмаков Дмитрий</t>
  </si>
  <si>
    <t>Иванов Сергей Анатольевич</t>
  </si>
  <si>
    <t>Бычков Анатолий Владимирович</t>
  </si>
  <si>
    <t>Осипов Денис Валерьевич</t>
  </si>
  <si>
    <t>Тенетко Павел</t>
  </si>
  <si>
    <t xml:space="preserve">Смирнов Дмитрий </t>
  </si>
  <si>
    <t xml:space="preserve">Иванов Сергей </t>
  </si>
  <si>
    <t xml:space="preserve">Бычков Анатолий </t>
  </si>
  <si>
    <t xml:space="preserve">Осипов Денис </t>
  </si>
  <si>
    <t>Иванкин Антон</t>
  </si>
  <si>
    <t>Любимов Николай</t>
  </si>
  <si>
    <t>Ефимов Александр</t>
  </si>
  <si>
    <t>Иванов Алексей</t>
  </si>
  <si>
    <t>2-3</t>
  </si>
  <si>
    <t>не финишировали</t>
  </si>
  <si>
    <t>Смирнов Дмитрий</t>
  </si>
  <si>
    <t>Селезнев Александр</t>
  </si>
  <si>
    <t>Захарова Галина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</si>
</sst>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h:mm:ss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Calibri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 wrapText="1"/>
    </xf>
    <xf numFmtId="0" fontId="0" fillId="24" borderId="10" xfId="0" applyFont="1" applyFill="1" applyBorder="1" applyAlignment="1" applyProtection="1">
      <alignment horizontal="center"/>
      <protection hidden="1"/>
    </xf>
    <xf numFmtId="0" fontId="18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 applyProtection="1">
      <alignment horizontal="center"/>
      <protection hidden="1"/>
    </xf>
    <xf numFmtId="165" fontId="0" fillId="24" borderId="11" xfId="0" applyNumberFormat="1" applyFont="1" applyFill="1" applyBorder="1" applyAlignment="1">
      <alignment horizontal="center" vertical="center"/>
    </xf>
    <xf numFmtId="165" fontId="22" fillId="24" borderId="1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16" fontId="24" fillId="0" borderId="10" xfId="0" applyNumberFormat="1" applyFont="1" applyFill="1" applyBorder="1" applyAlignment="1">
      <alignment horizontal="center" wrapText="1"/>
    </xf>
    <xf numFmtId="14" fontId="24" fillId="0" borderId="10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 horizontal="center"/>
      <protection hidden="1"/>
    </xf>
    <xf numFmtId="165" fontId="26" fillId="0" borderId="11" xfId="0" applyNumberFormat="1" applyFont="1" applyFill="1" applyBorder="1" applyAlignment="1">
      <alignment horizontal="center" vertical="center"/>
    </xf>
    <xf numFmtId="165" fontId="26" fillId="24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1" xfId="0" applyBorder="1" applyAlignment="1">
      <alignment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1" xfId="0" applyFont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26" fillId="0" borderId="12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9" fillId="0" borderId="11" xfId="0" applyFont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2.00390625" style="0" customWidth="1"/>
    <col min="2" max="2" width="14.140625" style="39" customWidth="1"/>
    <col min="3" max="3" width="17.421875" style="43" customWidth="1"/>
    <col min="4" max="4" width="16.421875" style="0" customWidth="1"/>
    <col min="5" max="5" width="19.00390625" style="0" customWidth="1"/>
    <col min="6" max="6" width="17.421875" style="58" customWidth="1"/>
    <col min="7" max="7" width="16.8515625" style="58" customWidth="1"/>
    <col min="8" max="8" width="15.28125" style="58" hidden="1" customWidth="1"/>
    <col min="9" max="9" width="16.140625" style="58" hidden="1" customWidth="1"/>
    <col min="10" max="10" width="15.28125" style="58" hidden="1" customWidth="1"/>
    <col min="11" max="11" width="19.00390625" style="0" hidden="1" customWidth="1"/>
    <col min="12" max="12" width="16.421875" style="58" customWidth="1"/>
    <col min="13" max="13" width="16.8515625" style="58" customWidth="1"/>
    <col min="14" max="14" width="16.00390625" style="32" customWidth="1"/>
    <col min="15" max="15" width="15.00390625" style="32" customWidth="1"/>
  </cols>
  <sheetData>
    <row r="1" spans="1:15" ht="35.25" customHeight="1">
      <c r="A1" s="44" t="s">
        <v>82</v>
      </c>
      <c r="B1" s="38" t="s">
        <v>83</v>
      </c>
      <c r="C1" s="40" t="s">
        <v>97</v>
      </c>
      <c r="D1" s="38" t="s">
        <v>85</v>
      </c>
      <c r="E1" s="40" t="s">
        <v>86</v>
      </c>
      <c r="F1" s="38" t="s">
        <v>87</v>
      </c>
      <c r="G1" s="40" t="s">
        <v>88</v>
      </c>
      <c r="H1" s="38" t="s">
        <v>89</v>
      </c>
      <c r="I1" s="40" t="s">
        <v>90</v>
      </c>
      <c r="J1" s="38" t="s">
        <v>91</v>
      </c>
      <c r="K1" s="40" t="s">
        <v>92</v>
      </c>
      <c r="L1" s="38" t="s">
        <v>93</v>
      </c>
      <c r="M1" s="40" t="s">
        <v>94</v>
      </c>
      <c r="N1" s="45" t="s">
        <v>95</v>
      </c>
      <c r="O1" s="46" t="s">
        <v>96</v>
      </c>
    </row>
    <row r="2" spans="1:15" ht="15">
      <c r="A2" s="34" t="s">
        <v>84</v>
      </c>
      <c r="B2" s="37">
        <v>1</v>
      </c>
      <c r="C2" s="42">
        <v>100</v>
      </c>
      <c r="D2" s="37">
        <v>2</v>
      </c>
      <c r="E2" s="42">
        <v>120</v>
      </c>
      <c r="F2" s="41">
        <v>4</v>
      </c>
      <c r="G2" s="41">
        <v>80</v>
      </c>
      <c r="H2" s="57"/>
      <c r="I2" s="57"/>
      <c r="J2" s="57"/>
      <c r="K2" s="33"/>
      <c r="L2" s="62">
        <v>1</v>
      </c>
      <c r="M2" s="57">
        <v>140</v>
      </c>
      <c r="N2" s="47">
        <f aca="true" t="shared" si="0" ref="N2:N28">C2+E2+G2+I2+K2+M2</f>
        <v>440</v>
      </c>
      <c r="O2" s="63">
        <v>1</v>
      </c>
    </row>
    <row r="3" spans="1:15" ht="15">
      <c r="A3" s="34" t="s">
        <v>77</v>
      </c>
      <c r="B3" s="37">
        <v>2</v>
      </c>
      <c r="C3" s="42">
        <v>80</v>
      </c>
      <c r="D3" s="36">
        <v>4</v>
      </c>
      <c r="E3" s="42">
        <v>80</v>
      </c>
      <c r="F3" s="59">
        <v>2</v>
      </c>
      <c r="G3" s="41">
        <v>120</v>
      </c>
      <c r="H3" s="57"/>
      <c r="I3" s="57"/>
      <c r="J3" s="57"/>
      <c r="K3" s="33"/>
      <c r="L3" s="62">
        <v>2</v>
      </c>
      <c r="M3" s="57">
        <v>120</v>
      </c>
      <c r="N3" s="47">
        <f t="shared" si="0"/>
        <v>400</v>
      </c>
      <c r="O3" s="63">
        <v>2</v>
      </c>
    </row>
    <row r="4" spans="1:15" ht="15">
      <c r="A4" s="34" t="s">
        <v>78</v>
      </c>
      <c r="B4" s="37">
        <v>2</v>
      </c>
      <c r="C4" s="42">
        <v>80</v>
      </c>
      <c r="D4" s="36">
        <v>4</v>
      </c>
      <c r="E4" s="42">
        <v>80</v>
      </c>
      <c r="F4" s="59">
        <v>2</v>
      </c>
      <c r="G4" s="41">
        <v>120</v>
      </c>
      <c r="H4" s="57"/>
      <c r="I4" s="57"/>
      <c r="J4" s="57"/>
      <c r="K4" s="33"/>
      <c r="L4" s="57"/>
      <c r="M4" s="57"/>
      <c r="N4" s="47">
        <f t="shared" si="0"/>
        <v>280</v>
      </c>
      <c r="O4" s="63">
        <v>3</v>
      </c>
    </row>
    <row r="5" spans="1:15" ht="15">
      <c r="A5" s="34" t="s">
        <v>118</v>
      </c>
      <c r="B5" s="37"/>
      <c r="C5" s="42"/>
      <c r="D5" s="37">
        <v>1</v>
      </c>
      <c r="E5" s="42">
        <v>140</v>
      </c>
      <c r="F5" s="59">
        <v>2</v>
      </c>
      <c r="G5" s="41">
        <v>120</v>
      </c>
      <c r="H5" s="57"/>
      <c r="I5" s="57"/>
      <c r="J5" s="57"/>
      <c r="K5" s="33"/>
      <c r="L5" s="57"/>
      <c r="M5" s="57"/>
      <c r="N5" s="47">
        <f t="shared" si="0"/>
        <v>260</v>
      </c>
      <c r="O5" s="47">
        <v>4</v>
      </c>
    </row>
    <row r="6" spans="1:15" ht="15">
      <c r="A6" s="34" t="s">
        <v>102</v>
      </c>
      <c r="B6" s="37"/>
      <c r="C6" s="42"/>
      <c r="D6" s="37">
        <v>2</v>
      </c>
      <c r="E6" s="42">
        <v>120</v>
      </c>
      <c r="F6" s="41">
        <v>4</v>
      </c>
      <c r="G6" s="41">
        <v>80</v>
      </c>
      <c r="H6" s="57"/>
      <c r="I6" s="57"/>
      <c r="J6" s="57"/>
      <c r="K6" s="33"/>
      <c r="L6" s="57"/>
      <c r="M6" s="57"/>
      <c r="N6" s="47">
        <f t="shared" si="0"/>
        <v>200</v>
      </c>
      <c r="O6" s="47">
        <v>5</v>
      </c>
    </row>
    <row r="7" spans="1:15" ht="15">
      <c r="A7" s="34" t="s">
        <v>115</v>
      </c>
      <c r="B7" s="37"/>
      <c r="C7" s="42"/>
      <c r="D7" s="36">
        <v>5</v>
      </c>
      <c r="E7" s="42">
        <v>60</v>
      </c>
      <c r="F7" s="41"/>
      <c r="G7" s="41"/>
      <c r="H7" s="57"/>
      <c r="I7" s="57"/>
      <c r="J7" s="57"/>
      <c r="K7" s="33"/>
      <c r="L7" s="62">
        <v>1</v>
      </c>
      <c r="M7" s="57">
        <v>140</v>
      </c>
      <c r="N7" s="47">
        <f t="shared" si="0"/>
        <v>200</v>
      </c>
      <c r="O7" s="47">
        <v>6</v>
      </c>
    </row>
    <row r="8" spans="1:15" ht="15">
      <c r="A8" s="34" t="s">
        <v>76</v>
      </c>
      <c r="B8" s="37">
        <v>1</v>
      </c>
      <c r="C8" s="42">
        <v>100</v>
      </c>
      <c r="D8" s="37">
        <v>3</v>
      </c>
      <c r="E8" s="42">
        <v>100</v>
      </c>
      <c r="F8" s="41"/>
      <c r="G8" s="41"/>
      <c r="H8" s="57"/>
      <c r="I8" s="57"/>
      <c r="J8" s="57"/>
      <c r="K8" s="33"/>
      <c r="L8" s="57"/>
      <c r="M8" s="57"/>
      <c r="N8" s="47">
        <f t="shared" si="0"/>
        <v>200</v>
      </c>
      <c r="O8" s="47">
        <v>7</v>
      </c>
    </row>
    <row r="9" spans="1:15" ht="15">
      <c r="A9" s="34" t="s">
        <v>120</v>
      </c>
      <c r="B9" s="37"/>
      <c r="C9" s="42"/>
      <c r="D9" s="36"/>
      <c r="E9" s="42"/>
      <c r="F9" s="59">
        <v>1</v>
      </c>
      <c r="G9" s="41">
        <v>140</v>
      </c>
      <c r="H9" s="57"/>
      <c r="I9" s="57"/>
      <c r="J9" s="57"/>
      <c r="K9" s="33"/>
      <c r="L9" s="57">
        <v>6</v>
      </c>
      <c r="M9" s="57">
        <v>40</v>
      </c>
      <c r="N9" s="47">
        <f t="shared" si="0"/>
        <v>180</v>
      </c>
      <c r="O9" s="47">
        <v>8</v>
      </c>
    </row>
    <row r="10" spans="1:15" ht="15">
      <c r="A10" s="34" t="s">
        <v>75</v>
      </c>
      <c r="B10" s="36">
        <v>4</v>
      </c>
      <c r="C10" s="42">
        <v>40</v>
      </c>
      <c r="D10" s="36">
        <v>8</v>
      </c>
      <c r="E10" s="42">
        <v>10</v>
      </c>
      <c r="F10" s="41"/>
      <c r="G10" s="41"/>
      <c r="H10" s="57"/>
      <c r="I10" s="57"/>
      <c r="J10" s="57"/>
      <c r="K10" s="33"/>
      <c r="L10" s="62">
        <v>3</v>
      </c>
      <c r="M10" s="57">
        <v>100</v>
      </c>
      <c r="N10" s="47">
        <f t="shared" si="0"/>
        <v>150</v>
      </c>
      <c r="O10" s="47">
        <v>9</v>
      </c>
    </row>
    <row r="11" spans="1:15" ht="15">
      <c r="A11" s="34" t="s">
        <v>74</v>
      </c>
      <c r="B11" s="36">
        <v>4</v>
      </c>
      <c r="C11" s="42">
        <v>40</v>
      </c>
      <c r="D11" s="36">
        <v>8</v>
      </c>
      <c r="E11" s="42">
        <v>10</v>
      </c>
      <c r="F11" s="41"/>
      <c r="G11" s="41"/>
      <c r="H11" s="57"/>
      <c r="I11" s="57"/>
      <c r="J11" s="57"/>
      <c r="K11" s="33"/>
      <c r="L11" s="62">
        <v>3</v>
      </c>
      <c r="M11" s="57">
        <v>100</v>
      </c>
      <c r="N11" s="47">
        <f t="shared" si="0"/>
        <v>150</v>
      </c>
      <c r="O11" s="47">
        <v>10</v>
      </c>
    </row>
    <row r="12" spans="1:15" ht="15">
      <c r="A12" s="34" t="s">
        <v>110</v>
      </c>
      <c r="B12" s="37"/>
      <c r="C12" s="42"/>
      <c r="D12" s="37">
        <v>1</v>
      </c>
      <c r="E12" s="42">
        <v>140</v>
      </c>
      <c r="F12" s="57"/>
      <c r="G12" s="57"/>
      <c r="H12" s="57"/>
      <c r="I12" s="57"/>
      <c r="J12" s="57"/>
      <c r="K12" s="33"/>
      <c r="L12" s="57"/>
      <c r="M12" s="57"/>
      <c r="N12" s="47">
        <f t="shared" si="0"/>
        <v>140</v>
      </c>
      <c r="O12" s="47">
        <v>11</v>
      </c>
    </row>
    <row r="13" spans="1:15" ht="15">
      <c r="A13" s="34" t="s">
        <v>119</v>
      </c>
      <c r="B13" s="37"/>
      <c r="C13" s="42"/>
      <c r="D13" s="36"/>
      <c r="E13" s="42"/>
      <c r="F13" s="59">
        <v>1</v>
      </c>
      <c r="G13" s="41">
        <v>140</v>
      </c>
      <c r="H13" s="57"/>
      <c r="I13" s="57"/>
      <c r="J13" s="57"/>
      <c r="K13" s="33"/>
      <c r="L13" s="57"/>
      <c r="M13" s="57"/>
      <c r="N13" s="47">
        <f t="shared" si="0"/>
        <v>140</v>
      </c>
      <c r="O13" s="47">
        <v>12</v>
      </c>
    </row>
    <row r="14" spans="1:15" ht="15">
      <c r="A14" s="34" t="s">
        <v>70</v>
      </c>
      <c r="B14" s="36">
        <v>5</v>
      </c>
      <c r="C14" s="41">
        <v>20</v>
      </c>
      <c r="D14" s="37">
        <v>3</v>
      </c>
      <c r="E14" s="42">
        <v>100</v>
      </c>
      <c r="F14" s="41"/>
      <c r="G14" s="41"/>
      <c r="H14" s="57"/>
      <c r="I14" s="57"/>
      <c r="J14" s="57"/>
      <c r="K14" s="33"/>
      <c r="L14" s="57"/>
      <c r="M14" s="57"/>
      <c r="N14" s="47">
        <f t="shared" si="0"/>
        <v>120</v>
      </c>
      <c r="O14" s="47">
        <v>13</v>
      </c>
    </row>
    <row r="15" spans="1:15" ht="15">
      <c r="A15" s="34" t="s">
        <v>109</v>
      </c>
      <c r="B15" s="37"/>
      <c r="C15" s="42"/>
      <c r="D15" s="36">
        <v>6</v>
      </c>
      <c r="E15" s="42">
        <v>40</v>
      </c>
      <c r="F15" s="41"/>
      <c r="G15" s="41"/>
      <c r="H15" s="57"/>
      <c r="I15" s="57"/>
      <c r="J15" s="57"/>
      <c r="K15" s="33"/>
      <c r="L15" s="57">
        <v>4</v>
      </c>
      <c r="M15" s="57">
        <v>80</v>
      </c>
      <c r="N15" s="47">
        <f t="shared" si="0"/>
        <v>120</v>
      </c>
      <c r="O15" s="47">
        <v>14</v>
      </c>
    </row>
    <row r="16" spans="1:15" ht="15">
      <c r="A16" s="34" t="s">
        <v>101</v>
      </c>
      <c r="B16" s="36">
        <v>7</v>
      </c>
      <c r="C16" s="42">
        <v>5</v>
      </c>
      <c r="D16" s="36"/>
      <c r="E16" s="42"/>
      <c r="F16" s="41">
        <v>5</v>
      </c>
      <c r="G16" s="41">
        <v>60</v>
      </c>
      <c r="H16" s="57"/>
      <c r="I16" s="57"/>
      <c r="J16" s="57"/>
      <c r="K16" s="33"/>
      <c r="L16" s="57"/>
      <c r="M16" s="57"/>
      <c r="N16" s="47">
        <f t="shared" si="0"/>
        <v>65</v>
      </c>
      <c r="O16" s="47">
        <v>15</v>
      </c>
    </row>
    <row r="17" spans="1:15" ht="15">
      <c r="A17" s="34" t="s">
        <v>79</v>
      </c>
      <c r="B17" s="36">
        <v>7</v>
      </c>
      <c r="C17" s="42">
        <v>5</v>
      </c>
      <c r="D17" s="36">
        <v>5</v>
      </c>
      <c r="E17" s="42">
        <v>60</v>
      </c>
      <c r="F17" s="41"/>
      <c r="G17" s="41"/>
      <c r="H17" s="57"/>
      <c r="I17" s="57"/>
      <c r="J17" s="57"/>
      <c r="K17" s="33"/>
      <c r="L17" s="57"/>
      <c r="M17" s="57"/>
      <c r="N17" s="47">
        <f t="shared" si="0"/>
        <v>65</v>
      </c>
      <c r="O17" s="47">
        <v>16</v>
      </c>
    </row>
    <row r="18" spans="1:15" ht="15">
      <c r="A18" s="34" t="s">
        <v>73</v>
      </c>
      <c r="B18" s="37">
        <v>3</v>
      </c>
      <c r="C18" s="42">
        <v>60</v>
      </c>
      <c r="D18" s="36"/>
      <c r="E18" s="42"/>
      <c r="F18" s="57"/>
      <c r="G18" s="57"/>
      <c r="H18" s="57"/>
      <c r="I18" s="57"/>
      <c r="J18" s="57"/>
      <c r="K18" s="33"/>
      <c r="L18" s="57"/>
      <c r="M18" s="57"/>
      <c r="N18" s="47">
        <f t="shared" si="0"/>
        <v>60</v>
      </c>
      <c r="O18" s="47">
        <v>17</v>
      </c>
    </row>
    <row r="19" spans="1:15" ht="15">
      <c r="A19" s="34" t="s">
        <v>72</v>
      </c>
      <c r="B19" s="37">
        <v>3</v>
      </c>
      <c r="C19" s="42">
        <v>60</v>
      </c>
      <c r="D19" s="36"/>
      <c r="E19" s="42"/>
      <c r="F19" s="60" t="s">
        <v>71</v>
      </c>
      <c r="G19" s="41"/>
      <c r="H19" s="57"/>
      <c r="I19" s="57"/>
      <c r="J19" s="57"/>
      <c r="K19" s="33"/>
      <c r="L19" s="57"/>
      <c r="M19" s="57"/>
      <c r="N19" s="47">
        <f t="shared" si="0"/>
        <v>60</v>
      </c>
      <c r="O19" s="47">
        <v>18</v>
      </c>
    </row>
    <row r="20" spans="1:15" ht="15">
      <c r="A20" s="34" t="s">
        <v>126</v>
      </c>
      <c r="B20" s="37"/>
      <c r="C20" s="42"/>
      <c r="D20" s="36"/>
      <c r="E20" s="42"/>
      <c r="F20" s="41"/>
      <c r="G20" s="41"/>
      <c r="H20" s="57"/>
      <c r="I20" s="57"/>
      <c r="J20" s="57"/>
      <c r="K20" s="33"/>
      <c r="L20" s="57">
        <v>5</v>
      </c>
      <c r="M20" s="57">
        <v>60</v>
      </c>
      <c r="N20" s="47">
        <f t="shared" si="0"/>
        <v>60</v>
      </c>
      <c r="O20" s="47">
        <v>19</v>
      </c>
    </row>
    <row r="21" spans="1:15" ht="15">
      <c r="A21" s="34" t="s">
        <v>114</v>
      </c>
      <c r="B21" s="37"/>
      <c r="C21" s="42"/>
      <c r="D21" s="36">
        <v>6</v>
      </c>
      <c r="E21" s="42">
        <v>40</v>
      </c>
      <c r="F21" s="41"/>
      <c r="G21" s="41"/>
      <c r="H21" s="57"/>
      <c r="I21" s="57"/>
      <c r="J21" s="57"/>
      <c r="K21" s="33"/>
      <c r="L21" s="57"/>
      <c r="M21" s="57"/>
      <c r="N21" s="47">
        <f t="shared" si="0"/>
        <v>40</v>
      </c>
      <c r="O21" s="47">
        <v>20</v>
      </c>
    </row>
    <row r="22" spans="1:15" ht="15">
      <c r="A22" s="34" t="s">
        <v>117</v>
      </c>
      <c r="B22" s="37"/>
      <c r="C22" s="42"/>
      <c r="D22" s="36">
        <v>7</v>
      </c>
      <c r="E22" s="42">
        <v>20</v>
      </c>
      <c r="F22" s="35" t="s">
        <v>71</v>
      </c>
      <c r="G22" s="57"/>
      <c r="H22" s="57"/>
      <c r="I22" s="57"/>
      <c r="J22" s="57"/>
      <c r="K22" s="33"/>
      <c r="L22" s="57"/>
      <c r="M22" s="57"/>
      <c r="N22" s="47">
        <f t="shared" si="0"/>
        <v>20</v>
      </c>
      <c r="O22" s="47">
        <v>21</v>
      </c>
    </row>
    <row r="23" spans="1:15" ht="15">
      <c r="A23" s="34" t="s">
        <v>68</v>
      </c>
      <c r="B23" s="36">
        <v>5</v>
      </c>
      <c r="C23" s="42">
        <v>20</v>
      </c>
      <c r="D23" s="36"/>
      <c r="E23" s="42"/>
      <c r="F23" s="41"/>
      <c r="G23" s="41"/>
      <c r="H23" s="57"/>
      <c r="I23" s="57"/>
      <c r="J23" s="57"/>
      <c r="K23" s="33"/>
      <c r="L23" s="57"/>
      <c r="M23" s="57"/>
      <c r="N23" s="47">
        <f t="shared" si="0"/>
        <v>20</v>
      </c>
      <c r="O23" s="47">
        <v>22</v>
      </c>
    </row>
    <row r="24" spans="1:15" ht="15">
      <c r="A24" s="34" t="s">
        <v>127</v>
      </c>
      <c r="B24" s="37"/>
      <c r="C24" s="42"/>
      <c r="D24" s="37"/>
      <c r="E24" s="42"/>
      <c r="F24" s="41"/>
      <c r="G24" s="41"/>
      <c r="H24" s="57"/>
      <c r="I24" s="57"/>
      <c r="J24" s="57"/>
      <c r="K24" s="33"/>
      <c r="L24" s="57">
        <v>7</v>
      </c>
      <c r="M24" s="57">
        <v>20</v>
      </c>
      <c r="N24" s="47">
        <f t="shared" si="0"/>
        <v>20</v>
      </c>
      <c r="O24" s="47">
        <v>23</v>
      </c>
    </row>
    <row r="25" spans="1:15" ht="15">
      <c r="A25" s="34" t="s">
        <v>116</v>
      </c>
      <c r="B25" s="37"/>
      <c r="C25" s="42"/>
      <c r="D25" s="36">
        <v>7</v>
      </c>
      <c r="E25" s="42">
        <v>20</v>
      </c>
      <c r="F25" s="41"/>
      <c r="G25" s="41"/>
      <c r="H25" s="57"/>
      <c r="I25" s="57"/>
      <c r="J25" s="57"/>
      <c r="K25" s="33"/>
      <c r="L25" s="57"/>
      <c r="M25" s="57"/>
      <c r="N25" s="47">
        <f t="shared" si="0"/>
        <v>20</v>
      </c>
      <c r="O25" s="47">
        <v>24</v>
      </c>
    </row>
    <row r="26" spans="1:15" ht="15">
      <c r="A26" s="34" t="s">
        <v>69</v>
      </c>
      <c r="B26" s="36">
        <v>5</v>
      </c>
      <c r="C26" s="42">
        <v>20</v>
      </c>
      <c r="D26" s="36"/>
      <c r="E26" s="42"/>
      <c r="F26" s="41"/>
      <c r="G26" s="41"/>
      <c r="H26" s="57"/>
      <c r="I26" s="57"/>
      <c r="J26" s="57"/>
      <c r="K26" s="33"/>
      <c r="L26" s="57"/>
      <c r="M26" s="57"/>
      <c r="N26" s="47">
        <f t="shared" si="0"/>
        <v>20</v>
      </c>
      <c r="O26" s="47">
        <v>25</v>
      </c>
    </row>
    <row r="27" spans="1:15" ht="15">
      <c r="A27" s="34" t="s">
        <v>80</v>
      </c>
      <c r="B27" s="36">
        <v>6</v>
      </c>
      <c r="C27" s="42">
        <v>10</v>
      </c>
      <c r="D27" s="36"/>
      <c r="E27" s="42"/>
      <c r="F27" s="57"/>
      <c r="G27" s="57"/>
      <c r="H27" s="57"/>
      <c r="I27" s="57"/>
      <c r="J27" s="57"/>
      <c r="K27" s="33"/>
      <c r="L27" s="57"/>
      <c r="M27" s="57"/>
      <c r="N27" s="47">
        <f t="shared" si="0"/>
        <v>10</v>
      </c>
      <c r="O27" s="47">
        <v>26</v>
      </c>
    </row>
    <row r="28" spans="1:15" ht="15">
      <c r="A28" s="34" t="s">
        <v>81</v>
      </c>
      <c r="B28" s="36">
        <v>6</v>
      </c>
      <c r="C28" s="42">
        <v>10</v>
      </c>
      <c r="D28" s="36"/>
      <c r="E28" s="42"/>
      <c r="F28" s="41"/>
      <c r="G28" s="41"/>
      <c r="H28" s="57"/>
      <c r="I28" s="57"/>
      <c r="J28" s="57"/>
      <c r="K28" s="33"/>
      <c r="L28" s="57"/>
      <c r="M28" s="57"/>
      <c r="N28" s="47">
        <f t="shared" si="0"/>
        <v>10</v>
      </c>
      <c r="O28" s="47">
        <v>27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15"/>
  <sheetViews>
    <sheetView zoomScale="75" zoomScaleNormal="75" zoomScalePageLayoutView="0" workbookViewId="0" topLeftCell="B1">
      <pane ySplit="3" topLeftCell="BM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4.7109375" style="1" customWidth="1"/>
    <col min="2" max="2" width="40.140625" style="2" customWidth="1"/>
    <col min="3" max="3" width="22.57421875" style="2" customWidth="1"/>
    <col min="4" max="4" width="12.8515625" style="2" customWidth="1"/>
    <col min="5" max="28" width="5.7109375" style="1" customWidth="1"/>
    <col min="29" max="29" width="5.7109375" style="1" hidden="1" customWidth="1"/>
    <col min="30" max="31" width="10.57421875" style="1" customWidth="1"/>
    <col min="32" max="32" width="10.57421875" style="1" hidden="1" customWidth="1"/>
    <col min="33" max="33" width="7.57421875" style="1" customWidth="1"/>
    <col min="34" max="34" width="10.57421875" style="1" customWidth="1"/>
    <col min="35" max="36" width="14.8515625" style="3" customWidth="1"/>
    <col min="37" max="37" width="9.28125" style="2" customWidth="1"/>
    <col min="38" max="38" width="12.421875" style="4" customWidth="1"/>
    <col min="39" max="39" width="12.28125" style="4" customWidth="1"/>
    <col min="40" max="40" width="14.140625" style="2" customWidth="1"/>
    <col min="41" max="16384" width="9.140625" style="2" customWidth="1"/>
  </cols>
  <sheetData>
    <row r="2" spans="1:40" s="6" customFormat="1" ht="24.75" customHeight="1">
      <c r="A2" s="64" t="s">
        <v>0</v>
      </c>
      <c r="B2" s="64" t="s">
        <v>26</v>
      </c>
      <c r="C2" s="64" t="s">
        <v>27</v>
      </c>
      <c r="D2" s="65" t="s">
        <v>25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35</v>
      </c>
      <c r="L2" s="5" t="s">
        <v>36</v>
      </c>
      <c r="M2" s="5" t="s">
        <v>37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38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39</v>
      </c>
      <c r="Z2" s="5" t="s">
        <v>22</v>
      </c>
      <c r="AA2" s="5" t="s">
        <v>40</v>
      </c>
      <c r="AB2" s="5" t="s">
        <v>41</v>
      </c>
      <c r="AC2" s="5"/>
      <c r="AD2" s="64" t="s">
        <v>32</v>
      </c>
      <c r="AE2" s="64" t="s">
        <v>31</v>
      </c>
      <c r="AF2" s="5" t="s">
        <v>23</v>
      </c>
      <c r="AG2" s="64" t="s">
        <v>24</v>
      </c>
      <c r="AH2" s="64" t="s">
        <v>7</v>
      </c>
      <c r="AI2" s="64" t="s">
        <v>33</v>
      </c>
      <c r="AJ2" s="64" t="s">
        <v>8</v>
      </c>
      <c r="AK2" s="64" t="s">
        <v>9</v>
      </c>
      <c r="AL2" s="65" t="s">
        <v>10</v>
      </c>
      <c r="AM2" s="65" t="s">
        <v>34</v>
      </c>
      <c r="AN2" s="64" t="s">
        <v>11</v>
      </c>
    </row>
    <row r="3" spans="1:40" s="8" customFormat="1" ht="12.75">
      <c r="A3" s="64"/>
      <c r="B3" s="64"/>
      <c r="C3" s="64"/>
      <c r="D3" s="65"/>
      <c r="E3" s="7">
        <v>1</v>
      </c>
      <c r="F3" s="7">
        <v>1</v>
      </c>
      <c r="G3" s="7">
        <v>1</v>
      </c>
      <c r="H3" s="7">
        <v>1</v>
      </c>
      <c r="I3" s="7">
        <v>2</v>
      </c>
      <c r="J3" s="7">
        <v>2</v>
      </c>
      <c r="K3" s="7">
        <v>2</v>
      </c>
      <c r="L3" s="7">
        <v>2</v>
      </c>
      <c r="M3" s="7">
        <v>2</v>
      </c>
      <c r="N3" s="7">
        <v>2</v>
      </c>
      <c r="O3" s="7">
        <v>2</v>
      </c>
      <c r="P3" s="7">
        <v>2</v>
      </c>
      <c r="Q3" s="7">
        <v>2</v>
      </c>
      <c r="R3" s="7">
        <v>3</v>
      </c>
      <c r="S3" s="7">
        <v>3</v>
      </c>
      <c r="T3" s="7">
        <v>3</v>
      </c>
      <c r="U3" s="7">
        <v>3</v>
      </c>
      <c r="V3" s="7">
        <v>3</v>
      </c>
      <c r="W3" s="7">
        <v>3</v>
      </c>
      <c r="X3" s="7">
        <v>3</v>
      </c>
      <c r="Y3" s="7">
        <v>3</v>
      </c>
      <c r="Z3" s="7">
        <v>3</v>
      </c>
      <c r="AA3" s="7">
        <v>4</v>
      </c>
      <c r="AB3" s="7">
        <v>4</v>
      </c>
      <c r="AC3" s="7"/>
      <c r="AD3" s="64"/>
      <c r="AE3" s="64"/>
      <c r="AF3" s="17">
        <f>CEILING((SUM(E3:AC3))*15%,1)</f>
        <v>9</v>
      </c>
      <c r="AG3" s="64"/>
      <c r="AH3" s="64"/>
      <c r="AI3" s="64"/>
      <c r="AJ3" s="64"/>
      <c r="AK3" s="64"/>
      <c r="AL3" s="65"/>
      <c r="AM3" s="65"/>
      <c r="AN3" s="64"/>
    </row>
    <row r="4" spans="1:40" s="11" customFormat="1" ht="40.5">
      <c r="A4" s="9">
        <v>1</v>
      </c>
      <c r="B4" s="24" t="s">
        <v>42</v>
      </c>
      <c r="C4" s="23" t="s">
        <v>43</v>
      </c>
      <c r="D4" s="25" t="s">
        <v>44</v>
      </c>
      <c r="E4" s="13" t="s">
        <v>30</v>
      </c>
      <c r="F4" s="13"/>
      <c r="G4" s="13"/>
      <c r="H4" s="13" t="s">
        <v>30</v>
      </c>
      <c r="I4" s="13"/>
      <c r="J4" s="13" t="s">
        <v>30</v>
      </c>
      <c r="K4" s="13" t="s">
        <v>30</v>
      </c>
      <c r="L4" s="13"/>
      <c r="M4" s="13" t="s">
        <v>30</v>
      </c>
      <c r="N4" s="13" t="s">
        <v>30</v>
      </c>
      <c r="O4" s="13"/>
      <c r="P4" s="13"/>
      <c r="Q4" s="13"/>
      <c r="R4" s="13" t="s">
        <v>30</v>
      </c>
      <c r="S4" s="13" t="s">
        <v>30</v>
      </c>
      <c r="T4" s="13" t="s">
        <v>30</v>
      </c>
      <c r="U4" s="13"/>
      <c r="V4" s="13"/>
      <c r="W4" s="13"/>
      <c r="X4" s="13" t="s">
        <v>30</v>
      </c>
      <c r="Y4" s="13" t="s">
        <v>30</v>
      </c>
      <c r="Z4" s="13"/>
      <c r="AA4" s="13" t="s">
        <v>30</v>
      </c>
      <c r="AB4" s="13" t="s">
        <v>30</v>
      </c>
      <c r="AC4" s="13"/>
      <c r="AD4" s="29">
        <f>IF(E4="+",1,0)+IF(F4="+",1,0)+IF(G4="+",1,0)+IF(H4="+",1,0)+IF(I4="+",1,0)+IF(J4="+",1,0)+IF(K4="+",1,0)+IF(L4="+",1,0)+IF(M4="+",1,0)+IF(N4="+",1,0)+IF(O4="+",1,0)+IF(P4="+",1,0)+IF(Q4="+",1,0)+IF(R4="+",1,0)+IF(S4="+",1,0)+IF(T4="+",1,0)+IF(U4="+",1,0)+IF(V4="+",1,0)+IF(W4="+",1,0)+IF(X4="+",1,0)+IF(Y4="+",1,0)+IF(Z4="+",1,0)+IF(AA4="+",1,0)+IF(AB4="+",1,0)+IF(AC4="+",1,0)</f>
        <v>13</v>
      </c>
      <c r="AE4" s="29">
        <f aca="true" t="shared" si="0" ref="AE4:AE15">IF(E4="+",$E$3,0)+IF(F4="+",$F$3,0)+IF(G4="+",$G$3,0)+IF(H4="+",$H$3,0)+IF(I4="+",$I$3,0)+IF(J4="+",$J$3,0)+IF(K4="+",$K$3,0)+IF(L4="+",$L$3,0)+IF(M4="+",$M$3,0)+IF(N4="+",$N$3,0)+IF(O4="+",$O$3,0)+IF(P4="+",$P$3,0)+IF(Q4="+",$Q$3,0)+IF(R4="+",$R$3,0)+IF(S4="+",$S$3,0)+IF(T4="+",$T$3,0)+IF(U4="+",$U$3,0)+IF(V4="+",$V$3,0)+IF(W4="+",$W$3,0)+IF(X4="+",$X$3,0)+IF(Y4="+",$Y$3,0)+IF(Z4="+",$Z$3,0)+IF(AA4="+",$AA$3,0)+IF(AB4="+",$AB$3,0)+IF(AC4="+",$AC$3,0)</f>
        <v>33</v>
      </c>
      <c r="AF4" s="14"/>
      <c r="AG4" s="9">
        <v>41</v>
      </c>
      <c r="AH4" s="18">
        <f aca="true" t="shared" si="1" ref="AH4:AH15">IF(E4="+",$E$3,0)+IF(F4="+",$F$3,0)+IF(G4="+",$G$3,0)+IF(H4="+",$H$3,0)+IF(I4="+",$I$3,0)+IF(J4="+",$J$3,0)+IF(K4="+",$K$3,0)+IF(L4="+",$L$3,0)+IF(M4="+",$M$3,0)+IF(N4="+",$N$3,0)+IF(O4="+",$O$3,0)+IF(P4="+",$P$3,0)+IF(Q4="+",$Q$3,0)+IF(R4="+",$R$3,0)+IF(S4="+",$S$3,0)+IF(T4="+",$T$3,0)+IF(U4="+",$U$3,0)+IF(V4="+",$V$3,0)+IF(W4="+",$W$3,0)+IF(X4="+",$X$3,0)+IF(Y4="+",$Y$3,0)+IF(Z4="+",$Z$3,0)+IF(AA4="+",$AA$3,0)+IF(AB4="+",$AB$3,0)+IF(AC4="+",$AC$3,0)-AG4-AF4</f>
        <v>-8</v>
      </c>
      <c r="AI4" s="30"/>
      <c r="AJ4" s="30">
        <v>0.4513888888888889</v>
      </c>
      <c r="AK4" s="30">
        <v>0.6048611111111112</v>
      </c>
      <c r="AL4" s="31">
        <f aca="true" t="shared" si="2" ref="AL4:AL15">AK4-AJ4</f>
        <v>0.1534722222222223</v>
      </c>
      <c r="AM4" s="20">
        <f>AL4-AI4</f>
        <v>0.1534722222222223</v>
      </c>
      <c r="AN4" s="21" t="s">
        <v>67</v>
      </c>
    </row>
    <row r="5" spans="1:40" s="11" customFormat="1" ht="48.75" customHeight="1">
      <c r="A5" s="9">
        <v>2</v>
      </c>
      <c r="B5" s="24" t="s">
        <v>45</v>
      </c>
      <c r="C5" s="23" t="s">
        <v>28</v>
      </c>
      <c r="D5" s="26" t="s">
        <v>46</v>
      </c>
      <c r="E5" s="13" t="s">
        <v>30</v>
      </c>
      <c r="F5" s="13" t="s">
        <v>30</v>
      </c>
      <c r="G5" s="13" t="s">
        <v>30</v>
      </c>
      <c r="H5" s="13" t="s">
        <v>30</v>
      </c>
      <c r="I5" s="9"/>
      <c r="J5" s="13" t="s">
        <v>30</v>
      </c>
      <c r="K5" s="9"/>
      <c r="L5" s="13"/>
      <c r="M5" s="9"/>
      <c r="N5" s="13" t="s">
        <v>30</v>
      </c>
      <c r="O5" s="9"/>
      <c r="P5" s="9"/>
      <c r="Q5" s="9"/>
      <c r="R5" s="13" t="s">
        <v>30</v>
      </c>
      <c r="S5" s="9"/>
      <c r="T5" s="13" t="s">
        <v>30</v>
      </c>
      <c r="U5" s="13" t="s">
        <v>30</v>
      </c>
      <c r="V5" s="13" t="s">
        <v>30</v>
      </c>
      <c r="W5" s="9"/>
      <c r="X5" s="9"/>
      <c r="Y5" s="9"/>
      <c r="Z5" s="13" t="s">
        <v>30</v>
      </c>
      <c r="AA5" s="13"/>
      <c r="AB5" s="13"/>
      <c r="AC5" s="13"/>
      <c r="AD5" s="29">
        <f aca="true" t="shared" si="3" ref="AD5:AD15">IF(E5="+",1,0)+IF(F5="+",1,0)+IF(G5="+",1,0)+IF(H5="+",1,0)+IF(I5="+",1,0)+IF(J5="+",1,0)+IF(K5="+",1,0)+IF(L5="+",1,0)+IF(M5="+",1,0)+IF(N5="+",1,0)+IF(O5="+",1,0)+IF(P5="+",1,0)+IF(Q5="+",1,0)+IF(R5="+",1,0)+IF(S5="+",1,0)+IF(T5="+",1,0)+IF(U5="+",1,0)+IF(V5="+",1,0)+IF(W5="+",1,0)+IF(X5="+",1,0)+IF(Y5="+",1,0)+IF(Z5="+",1,0)+IF(AA5="+",1,0)+IF(AB5="+",1,0)+IF(AC5="+",1,0)</f>
        <v>11</v>
      </c>
      <c r="AE5" s="29">
        <f t="shared" si="0"/>
        <v>23</v>
      </c>
      <c r="AF5" s="10"/>
      <c r="AG5" s="9"/>
      <c r="AH5" s="18">
        <f t="shared" si="1"/>
        <v>23</v>
      </c>
      <c r="AI5" s="30"/>
      <c r="AJ5" s="30">
        <v>0.44930555555555557</v>
      </c>
      <c r="AK5" s="30">
        <v>0.5388888888888889</v>
      </c>
      <c r="AL5" s="31">
        <f t="shared" si="2"/>
        <v>0.08958333333333329</v>
      </c>
      <c r="AM5" s="20">
        <f aca="true" t="shared" si="4" ref="AM5:AM15">AL5-AI5</f>
        <v>0.08958333333333329</v>
      </c>
      <c r="AN5" s="21">
        <v>5</v>
      </c>
    </row>
    <row r="6" spans="1:40" s="11" customFormat="1" ht="40.5">
      <c r="A6" s="9">
        <v>3</v>
      </c>
      <c r="B6" s="24" t="s">
        <v>47</v>
      </c>
      <c r="C6" s="23" t="s">
        <v>48</v>
      </c>
      <c r="D6" s="27" t="s">
        <v>49</v>
      </c>
      <c r="E6" s="13"/>
      <c r="F6" s="13"/>
      <c r="G6" s="13" t="s">
        <v>30</v>
      </c>
      <c r="H6" s="9"/>
      <c r="I6" s="13"/>
      <c r="J6" s="13" t="s">
        <v>30</v>
      </c>
      <c r="K6" s="13" t="s">
        <v>30</v>
      </c>
      <c r="L6" s="9"/>
      <c r="M6" s="13" t="s">
        <v>30</v>
      </c>
      <c r="N6" s="13"/>
      <c r="O6" s="13"/>
      <c r="P6" s="13"/>
      <c r="Q6" s="13"/>
      <c r="R6" s="13"/>
      <c r="S6" s="13"/>
      <c r="T6" s="13" t="s">
        <v>30</v>
      </c>
      <c r="U6" s="13" t="s">
        <v>30</v>
      </c>
      <c r="V6" s="13" t="s">
        <v>30</v>
      </c>
      <c r="W6" s="9"/>
      <c r="X6" s="13"/>
      <c r="Y6" s="13"/>
      <c r="Z6" s="13"/>
      <c r="AA6" s="13" t="s">
        <v>30</v>
      </c>
      <c r="AB6" s="9"/>
      <c r="AC6" s="9"/>
      <c r="AD6" s="29">
        <f t="shared" si="3"/>
        <v>8</v>
      </c>
      <c r="AE6" s="29">
        <f t="shared" si="0"/>
        <v>20</v>
      </c>
      <c r="AF6" s="14"/>
      <c r="AG6" s="9">
        <v>7</v>
      </c>
      <c r="AH6" s="18">
        <f t="shared" si="1"/>
        <v>13</v>
      </c>
      <c r="AI6" s="30">
        <v>0.0020833333333333333</v>
      </c>
      <c r="AJ6" s="30">
        <v>0.4534722222222222</v>
      </c>
      <c r="AK6" s="30">
        <v>0.5833333333333334</v>
      </c>
      <c r="AL6" s="31">
        <f t="shared" si="2"/>
        <v>0.12986111111111115</v>
      </c>
      <c r="AM6" s="20">
        <f t="shared" si="4"/>
        <v>0.12777777777777782</v>
      </c>
      <c r="AN6" s="21">
        <v>9</v>
      </c>
    </row>
    <row r="7" spans="1:40" s="11" customFormat="1" ht="40.5">
      <c r="A7" s="9">
        <v>4</v>
      </c>
      <c r="B7" s="24" t="s">
        <v>53</v>
      </c>
      <c r="C7" s="23" t="s">
        <v>54</v>
      </c>
      <c r="D7" s="27" t="s">
        <v>50</v>
      </c>
      <c r="E7" s="13" t="s">
        <v>30</v>
      </c>
      <c r="F7" s="13"/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/>
      <c r="M7" s="13" t="s">
        <v>30</v>
      </c>
      <c r="N7" s="13" t="s">
        <v>30</v>
      </c>
      <c r="O7" s="13" t="s">
        <v>30</v>
      </c>
      <c r="P7" s="13" t="s">
        <v>30</v>
      </c>
      <c r="Q7" s="13" t="s">
        <v>30</v>
      </c>
      <c r="R7" s="9"/>
      <c r="S7" s="13" t="s">
        <v>30</v>
      </c>
      <c r="T7" s="13" t="s">
        <v>30</v>
      </c>
      <c r="U7" s="13" t="s">
        <v>30</v>
      </c>
      <c r="V7" s="13" t="s">
        <v>30</v>
      </c>
      <c r="W7" s="9"/>
      <c r="X7" s="13" t="s">
        <v>30</v>
      </c>
      <c r="Y7" s="9"/>
      <c r="Z7" s="13" t="s">
        <v>30</v>
      </c>
      <c r="AA7" s="9"/>
      <c r="AB7" s="13" t="s">
        <v>30</v>
      </c>
      <c r="AC7" s="13"/>
      <c r="AD7" s="29">
        <f t="shared" si="3"/>
        <v>18</v>
      </c>
      <c r="AE7" s="29">
        <f t="shared" si="0"/>
        <v>41</v>
      </c>
      <c r="AF7" s="14"/>
      <c r="AG7" s="9"/>
      <c r="AH7" s="18">
        <f t="shared" si="1"/>
        <v>41</v>
      </c>
      <c r="AI7" s="30"/>
      <c r="AJ7" s="30">
        <v>0.46319444444444446</v>
      </c>
      <c r="AK7" s="30">
        <v>0.5847222222222223</v>
      </c>
      <c r="AL7" s="31">
        <f t="shared" si="2"/>
        <v>0.12152777777777779</v>
      </c>
      <c r="AM7" s="20">
        <f t="shared" si="4"/>
        <v>0.12152777777777779</v>
      </c>
      <c r="AN7" s="22">
        <v>3</v>
      </c>
    </row>
    <row r="8" spans="1:40" s="11" customFormat="1" ht="40.5">
      <c r="A8" s="9">
        <v>5</v>
      </c>
      <c r="B8" s="24" t="s">
        <v>51</v>
      </c>
      <c r="C8" s="23" t="s">
        <v>29</v>
      </c>
      <c r="D8" s="27" t="s">
        <v>52</v>
      </c>
      <c r="E8" s="9"/>
      <c r="F8" s="13"/>
      <c r="G8" s="13" t="s">
        <v>30</v>
      </c>
      <c r="H8" s="13" t="s">
        <v>30</v>
      </c>
      <c r="I8" s="13" t="s">
        <v>30</v>
      </c>
      <c r="J8" s="9"/>
      <c r="K8" s="9"/>
      <c r="L8" s="13" t="s">
        <v>30</v>
      </c>
      <c r="M8" s="13"/>
      <c r="N8" s="13"/>
      <c r="O8" s="13" t="s">
        <v>30</v>
      </c>
      <c r="P8" s="13" t="s">
        <v>30</v>
      </c>
      <c r="Q8" s="13" t="s">
        <v>30</v>
      </c>
      <c r="R8" s="13"/>
      <c r="S8" s="13"/>
      <c r="T8" s="13" t="s">
        <v>30</v>
      </c>
      <c r="U8" s="13" t="s">
        <v>30</v>
      </c>
      <c r="V8" s="13" t="s">
        <v>30</v>
      </c>
      <c r="W8" s="13" t="s">
        <v>30</v>
      </c>
      <c r="X8" s="13" t="s">
        <v>30</v>
      </c>
      <c r="Y8" s="13" t="s">
        <v>30</v>
      </c>
      <c r="Z8" s="13" t="s">
        <v>30</v>
      </c>
      <c r="AA8" s="13"/>
      <c r="AB8" s="13" t="s">
        <v>30</v>
      </c>
      <c r="AC8" s="13"/>
      <c r="AD8" s="29">
        <f t="shared" si="3"/>
        <v>15</v>
      </c>
      <c r="AE8" s="29">
        <f t="shared" si="0"/>
        <v>37</v>
      </c>
      <c r="AF8" s="10"/>
      <c r="AG8" s="9"/>
      <c r="AH8" s="18">
        <f t="shared" si="1"/>
        <v>37</v>
      </c>
      <c r="AI8" s="30">
        <v>0.0020833333333333333</v>
      </c>
      <c r="AJ8" s="30">
        <v>0.46458333333333335</v>
      </c>
      <c r="AK8" s="30">
        <v>0.5770833333333333</v>
      </c>
      <c r="AL8" s="31">
        <f t="shared" si="2"/>
        <v>0.11249999999999993</v>
      </c>
      <c r="AM8" s="20">
        <f t="shared" si="4"/>
        <v>0.1104166666666666</v>
      </c>
      <c r="AN8" s="21">
        <v>4</v>
      </c>
    </row>
    <row r="9" spans="1:40" s="11" customFormat="1" ht="40.5">
      <c r="A9" s="9">
        <v>6</v>
      </c>
      <c r="B9" s="24" t="s">
        <v>55</v>
      </c>
      <c r="C9" s="23" t="s">
        <v>29</v>
      </c>
      <c r="D9" s="28" t="s">
        <v>56</v>
      </c>
      <c r="E9" s="9"/>
      <c r="F9" s="13"/>
      <c r="G9" s="13"/>
      <c r="H9" s="13"/>
      <c r="I9" s="13"/>
      <c r="J9" s="13"/>
      <c r="K9" s="9"/>
      <c r="L9" s="9"/>
      <c r="M9" s="13"/>
      <c r="N9" s="9"/>
      <c r="O9" s="9"/>
      <c r="P9" s="13"/>
      <c r="Q9" s="13"/>
      <c r="R9" s="13"/>
      <c r="S9" s="13"/>
      <c r="T9" s="9"/>
      <c r="U9" s="9"/>
      <c r="V9" s="13"/>
      <c r="W9" s="13"/>
      <c r="X9" s="9"/>
      <c r="Y9" s="13"/>
      <c r="Z9" s="13"/>
      <c r="AA9" s="9"/>
      <c r="AB9" s="9"/>
      <c r="AC9" s="9"/>
      <c r="AD9" s="29">
        <f t="shared" si="3"/>
        <v>0</v>
      </c>
      <c r="AE9" s="29">
        <f t="shared" si="0"/>
        <v>0</v>
      </c>
      <c r="AF9" s="10"/>
      <c r="AG9" s="9"/>
      <c r="AH9" s="18">
        <f t="shared" si="1"/>
        <v>0</v>
      </c>
      <c r="AI9" s="30"/>
      <c r="AJ9" s="30"/>
      <c r="AK9" s="30"/>
      <c r="AL9" s="31">
        <f t="shared" si="2"/>
        <v>0</v>
      </c>
      <c r="AM9" s="20">
        <f t="shared" si="4"/>
        <v>0</v>
      </c>
      <c r="AN9" s="21" t="s">
        <v>66</v>
      </c>
    </row>
    <row r="10" spans="1:40" s="11" customFormat="1" ht="40.5">
      <c r="A10" s="9">
        <v>7</v>
      </c>
      <c r="B10" s="24" t="s">
        <v>57</v>
      </c>
      <c r="C10" s="23" t="s">
        <v>28</v>
      </c>
      <c r="D10" s="27" t="s">
        <v>58</v>
      </c>
      <c r="E10" s="13" t="s">
        <v>30</v>
      </c>
      <c r="F10" s="13"/>
      <c r="G10" s="13" t="s">
        <v>30</v>
      </c>
      <c r="H10" s="13" t="s">
        <v>30</v>
      </c>
      <c r="I10" s="13" t="s">
        <v>30</v>
      </c>
      <c r="J10" s="13" t="s">
        <v>30</v>
      </c>
      <c r="K10" s="13" t="s">
        <v>30</v>
      </c>
      <c r="L10" s="13" t="s">
        <v>30</v>
      </c>
      <c r="M10" s="13" t="s">
        <v>30</v>
      </c>
      <c r="N10" s="13" t="s">
        <v>30</v>
      </c>
      <c r="O10" s="13" t="s">
        <v>30</v>
      </c>
      <c r="P10" s="13" t="s">
        <v>30</v>
      </c>
      <c r="Q10" s="13" t="s">
        <v>30</v>
      </c>
      <c r="R10" s="13" t="s">
        <v>30</v>
      </c>
      <c r="S10" s="13" t="s">
        <v>30</v>
      </c>
      <c r="T10" s="13" t="s">
        <v>30</v>
      </c>
      <c r="U10" s="13" t="s">
        <v>30</v>
      </c>
      <c r="V10" s="13" t="s">
        <v>30</v>
      </c>
      <c r="W10" s="13" t="s">
        <v>30</v>
      </c>
      <c r="X10" s="13" t="s">
        <v>30</v>
      </c>
      <c r="Y10" s="13"/>
      <c r="Z10" s="13"/>
      <c r="AA10" s="13" t="s">
        <v>30</v>
      </c>
      <c r="AB10" s="13" t="s">
        <v>30</v>
      </c>
      <c r="AC10" s="13"/>
      <c r="AD10" s="29">
        <f t="shared" si="3"/>
        <v>21</v>
      </c>
      <c r="AE10" s="29">
        <f t="shared" si="0"/>
        <v>50</v>
      </c>
      <c r="AF10" s="10"/>
      <c r="AG10" s="9"/>
      <c r="AH10" s="18">
        <f t="shared" si="1"/>
        <v>50</v>
      </c>
      <c r="AI10" s="30"/>
      <c r="AJ10" s="30">
        <v>0.4618055555555556</v>
      </c>
      <c r="AK10" s="30">
        <v>0.5826388888888888</v>
      </c>
      <c r="AL10" s="31">
        <f t="shared" si="2"/>
        <v>0.12083333333333324</v>
      </c>
      <c r="AM10" s="20">
        <f t="shared" si="4"/>
        <v>0.12083333333333324</v>
      </c>
      <c r="AN10" s="22">
        <v>1</v>
      </c>
    </row>
    <row r="11" spans="1:40" s="11" customFormat="1" ht="40.5">
      <c r="A11" s="9">
        <v>8</v>
      </c>
      <c r="B11" s="24" t="s">
        <v>59</v>
      </c>
      <c r="C11" s="23" t="s">
        <v>29</v>
      </c>
      <c r="D11" s="27" t="s">
        <v>60</v>
      </c>
      <c r="E11" s="13" t="s">
        <v>30</v>
      </c>
      <c r="F11" s="13" t="s">
        <v>30</v>
      </c>
      <c r="G11" s="13" t="s">
        <v>30</v>
      </c>
      <c r="H11" s="13"/>
      <c r="I11" s="13"/>
      <c r="J11" s="13" t="s">
        <v>30</v>
      </c>
      <c r="K11" s="13" t="s">
        <v>30</v>
      </c>
      <c r="L11" s="13"/>
      <c r="M11" s="13" t="s">
        <v>30</v>
      </c>
      <c r="N11" s="13" t="s">
        <v>30</v>
      </c>
      <c r="O11" s="13" t="s">
        <v>30</v>
      </c>
      <c r="P11" s="13"/>
      <c r="Q11" s="13" t="s">
        <v>30</v>
      </c>
      <c r="R11" s="13" t="s">
        <v>30</v>
      </c>
      <c r="S11" s="13" t="s">
        <v>30</v>
      </c>
      <c r="T11" s="13"/>
      <c r="U11" s="13" t="s">
        <v>30</v>
      </c>
      <c r="V11" s="13" t="s">
        <v>30</v>
      </c>
      <c r="W11" s="13" t="s">
        <v>30</v>
      </c>
      <c r="X11" s="13" t="s">
        <v>30</v>
      </c>
      <c r="Y11" s="13"/>
      <c r="Z11" s="13" t="s">
        <v>30</v>
      </c>
      <c r="AA11" s="13" t="s">
        <v>30</v>
      </c>
      <c r="AB11" s="13" t="s">
        <v>30</v>
      </c>
      <c r="AC11" s="9"/>
      <c r="AD11" s="29">
        <f t="shared" si="3"/>
        <v>18</v>
      </c>
      <c r="AE11" s="29">
        <f t="shared" si="0"/>
        <v>44</v>
      </c>
      <c r="AF11" s="10"/>
      <c r="AG11" s="9"/>
      <c r="AH11" s="18">
        <f t="shared" si="1"/>
        <v>44</v>
      </c>
      <c r="AI11" s="30"/>
      <c r="AJ11" s="30">
        <v>0.46597222222222223</v>
      </c>
      <c r="AK11" s="30">
        <v>0.5868055555555556</v>
      </c>
      <c r="AL11" s="31">
        <f t="shared" si="2"/>
        <v>0.12083333333333335</v>
      </c>
      <c r="AM11" s="20">
        <f t="shared" si="4"/>
        <v>0.12083333333333335</v>
      </c>
      <c r="AN11" s="22">
        <v>2</v>
      </c>
    </row>
    <row r="12" spans="1:40" s="11" customFormat="1" ht="40.5">
      <c r="A12" s="9">
        <v>9</v>
      </c>
      <c r="B12" s="24" t="s">
        <v>61</v>
      </c>
      <c r="C12" s="23" t="s">
        <v>28</v>
      </c>
      <c r="D12" s="27" t="s">
        <v>62</v>
      </c>
      <c r="E12" s="9"/>
      <c r="F12" s="9"/>
      <c r="G12" s="13" t="s">
        <v>30</v>
      </c>
      <c r="H12" s="13" t="s">
        <v>30</v>
      </c>
      <c r="I12" s="9"/>
      <c r="J12" s="9"/>
      <c r="K12" s="13"/>
      <c r="L12" s="13"/>
      <c r="M12" s="13"/>
      <c r="N12" s="13"/>
      <c r="O12" s="13" t="s">
        <v>30</v>
      </c>
      <c r="P12" s="9"/>
      <c r="Q12" s="13" t="s">
        <v>30</v>
      </c>
      <c r="R12" s="9"/>
      <c r="S12" s="9"/>
      <c r="T12" s="13" t="s">
        <v>30</v>
      </c>
      <c r="U12" s="13" t="s">
        <v>30</v>
      </c>
      <c r="V12" s="13" t="s">
        <v>30</v>
      </c>
      <c r="W12" s="9"/>
      <c r="X12" s="13"/>
      <c r="Y12" s="13" t="s">
        <v>30</v>
      </c>
      <c r="Z12" s="13" t="s">
        <v>30</v>
      </c>
      <c r="AA12" s="13"/>
      <c r="AB12" s="9"/>
      <c r="AC12" s="13"/>
      <c r="AD12" s="29">
        <f t="shared" si="3"/>
        <v>9</v>
      </c>
      <c r="AE12" s="29">
        <f t="shared" si="0"/>
        <v>21</v>
      </c>
      <c r="AF12" s="10"/>
      <c r="AG12" s="9"/>
      <c r="AH12" s="18">
        <f t="shared" si="1"/>
        <v>21</v>
      </c>
      <c r="AI12" s="30">
        <v>0.0020833333333333333</v>
      </c>
      <c r="AJ12" s="30">
        <v>0.48055555555555557</v>
      </c>
      <c r="AK12" s="30">
        <v>0.6027777777777777</v>
      </c>
      <c r="AL12" s="31">
        <f t="shared" si="2"/>
        <v>0.12222222222222218</v>
      </c>
      <c r="AM12" s="20">
        <f t="shared" si="4"/>
        <v>0.12013888888888884</v>
      </c>
      <c r="AN12" s="21">
        <v>7</v>
      </c>
    </row>
    <row r="13" spans="1:40" ht="60.75">
      <c r="A13" s="9">
        <v>10</v>
      </c>
      <c r="B13" s="24" t="s">
        <v>100</v>
      </c>
      <c r="C13" s="23" t="s">
        <v>28</v>
      </c>
      <c r="D13" s="27" t="s">
        <v>63</v>
      </c>
      <c r="E13" s="9"/>
      <c r="F13" s="9"/>
      <c r="G13" s="9"/>
      <c r="H13" s="13"/>
      <c r="I13" s="9"/>
      <c r="J13" s="13" t="s">
        <v>30</v>
      </c>
      <c r="K13" s="9"/>
      <c r="L13" s="13"/>
      <c r="M13" s="13" t="s">
        <v>30</v>
      </c>
      <c r="N13" s="9"/>
      <c r="O13" s="9"/>
      <c r="P13" s="9"/>
      <c r="Q13" s="9"/>
      <c r="R13" s="13" t="s">
        <v>30</v>
      </c>
      <c r="S13" s="9"/>
      <c r="T13" s="13" t="s">
        <v>30</v>
      </c>
      <c r="U13" s="13"/>
      <c r="V13" s="13" t="s">
        <v>30</v>
      </c>
      <c r="W13" s="9"/>
      <c r="X13" s="9"/>
      <c r="Y13" s="13" t="s">
        <v>30</v>
      </c>
      <c r="Z13" s="9"/>
      <c r="AA13" s="13" t="s">
        <v>30</v>
      </c>
      <c r="AB13" s="13"/>
      <c r="AC13" s="13"/>
      <c r="AD13" s="29">
        <f t="shared" si="3"/>
        <v>7</v>
      </c>
      <c r="AE13" s="29">
        <f t="shared" si="0"/>
        <v>20</v>
      </c>
      <c r="AF13" s="9"/>
      <c r="AG13" s="9"/>
      <c r="AH13" s="18">
        <f t="shared" si="1"/>
        <v>20</v>
      </c>
      <c r="AI13" s="30">
        <v>0.0020833333333333333</v>
      </c>
      <c r="AJ13" s="30">
        <v>0.4791666666666667</v>
      </c>
      <c r="AK13" s="30">
        <v>0.6020833333333333</v>
      </c>
      <c r="AL13" s="31">
        <f t="shared" si="2"/>
        <v>0.12291666666666662</v>
      </c>
      <c r="AM13" s="20">
        <f t="shared" si="4"/>
        <v>0.12083333333333328</v>
      </c>
      <c r="AN13" s="21">
        <v>8</v>
      </c>
    </row>
    <row r="14" spans="1:40" s="11" customFormat="1" ht="40.5">
      <c r="A14" s="9">
        <v>11</v>
      </c>
      <c r="B14" s="24" t="s">
        <v>64</v>
      </c>
      <c r="C14" s="23" t="s">
        <v>28</v>
      </c>
      <c r="D14" s="27" t="s">
        <v>65</v>
      </c>
      <c r="E14" s="9"/>
      <c r="F14" s="13"/>
      <c r="G14" s="13" t="s">
        <v>30</v>
      </c>
      <c r="H14" s="9"/>
      <c r="I14" s="9"/>
      <c r="J14" s="13" t="s">
        <v>30</v>
      </c>
      <c r="K14" s="13" t="s">
        <v>30</v>
      </c>
      <c r="L14" s="9"/>
      <c r="M14" s="13" t="s">
        <v>30</v>
      </c>
      <c r="N14" s="13"/>
      <c r="O14" s="13"/>
      <c r="P14" s="9"/>
      <c r="Q14" s="13" t="s">
        <v>30</v>
      </c>
      <c r="R14" s="9"/>
      <c r="S14" s="13"/>
      <c r="T14" s="13" t="s">
        <v>30</v>
      </c>
      <c r="U14" s="13" t="s">
        <v>30</v>
      </c>
      <c r="V14" s="9"/>
      <c r="W14" s="13"/>
      <c r="X14" s="13"/>
      <c r="Y14" s="13" t="s">
        <v>30</v>
      </c>
      <c r="Z14" s="9"/>
      <c r="AA14" s="13" t="s">
        <v>30</v>
      </c>
      <c r="AB14" s="9"/>
      <c r="AC14" s="9"/>
      <c r="AD14" s="29">
        <f t="shared" si="3"/>
        <v>9</v>
      </c>
      <c r="AE14" s="29">
        <f t="shared" si="0"/>
        <v>22</v>
      </c>
      <c r="AF14" s="10"/>
      <c r="AG14" s="9"/>
      <c r="AH14" s="18">
        <f t="shared" si="1"/>
        <v>22</v>
      </c>
      <c r="AI14" s="30">
        <v>0.0020833333333333333</v>
      </c>
      <c r="AJ14" s="30">
        <v>0.4777777777777778</v>
      </c>
      <c r="AK14" s="30">
        <v>0.5770833333333333</v>
      </c>
      <c r="AL14" s="31">
        <f t="shared" si="2"/>
        <v>0.09930555555555548</v>
      </c>
      <c r="AM14" s="20">
        <f t="shared" si="4"/>
        <v>0.09722222222222214</v>
      </c>
      <c r="AN14" s="21">
        <v>6</v>
      </c>
    </row>
    <row r="15" spans="1:40" s="11" customFormat="1" ht="18">
      <c r="A15" s="9">
        <v>12</v>
      </c>
      <c r="B15" s="15"/>
      <c r="C15" s="15"/>
      <c r="D15" s="9"/>
      <c r="E15" s="13"/>
      <c r="F15" s="9"/>
      <c r="G15" s="9"/>
      <c r="H15" s="9"/>
      <c r="I15" s="9"/>
      <c r="J15" s="9"/>
      <c r="K15" s="9"/>
      <c r="L15" s="9"/>
      <c r="M15" s="9"/>
      <c r="N15" s="9"/>
      <c r="O15" s="9"/>
      <c r="P15" s="13"/>
      <c r="Q15" s="13"/>
      <c r="R15" s="13"/>
      <c r="S15" s="9"/>
      <c r="T15" s="9"/>
      <c r="U15" s="9"/>
      <c r="V15" s="13"/>
      <c r="W15" s="13"/>
      <c r="X15" s="13"/>
      <c r="Y15" s="13"/>
      <c r="Z15" s="13"/>
      <c r="AA15" s="13"/>
      <c r="AB15" s="9"/>
      <c r="AC15" s="13"/>
      <c r="AD15" s="16">
        <f t="shared" si="3"/>
        <v>0</v>
      </c>
      <c r="AE15" s="29">
        <f t="shared" si="0"/>
        <v>0</v>
      </c>
      <c r="AF15" s="10"/>
      <c r="AG15" s="9"/>
      <c r="AH15" s="18">
        <f t="shared" si="1"/>
        <v>0</v>
      </c>
      <c r="AI15" s="12"/>
      <c r="AJ15" s="12"/>
      <c r="AK15" s="12"/>
      <c r="AL15" s="19">
        <f t="shared" si="2"/>
        <v>0</v>
      </c>
      <c r="AM15" s="20">
        <f t="shared" si="4"/>
        <v>0</v>
      </c>
      <c r="AN15" s="9"/>
    </row>
  </sheetData>
  <sheetProtection/>
  <mergeCells count="14">
    <mergeCell ref="AN2:AN3"/>
    <mergeCell ref="AJ2:AJ3"/>
    <mergeCell ref="AH2:AH3"/>
    <mergeCell ref="AG2:AG3"/>
    <mergeCell ref="AK2:AK3"/>
    <mergeCell ref="AL2:AL3"/>
    <mergeCell ref="AI2:AI3"/>
    <mergeCell ref="AM2:AM3"/>
    <mergeCell ref="AE2:AE3"/>
    <mergeCell ref="B2:B3"/>
    <mergeCell ref="C2:C3"/>
    <mergeCell ref="A2:A3"/>
    <mergeCell ref="D2:D3"/>
    <mergeCell ref="AD2:AD3"/>
  </mergeCells>
  <printOptions/>
  <pageMargins left="0.25" right="0.2798611111111111" top="0.7875" bottom="0.39375" header="0.5118055555555556" footer="0.5118055555555556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11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4.7109375" style="1" customWidth="1"/>
    <col min="2" max="2" width="40.140625" style="2" customWidth="1"/>
    <col min="3" max="3" width="16.8515625" style="2" customWidth="1"/>
    <col min="4" max="4" width="12.8515625" style="2" customWidth="1"/>
    <col min="5" max="5" width="40.140625" style="2" customWidth="1"/>
    <col min="6" max="6" width="16.8515625" style="2" customWidth="1"/>
    <col min="7" max="7" width="12.8515625" style="2" customWidth="1"/>
    <col min="8" max="32" width="5.7109375" style="1" customWidth="1"/>
    <col min="33" max="34" width="10.57421875" style="1" customWidth="1"/>
    <col min="35" max="35" width="7.57421875" style="1" customWidth="1"/>
    <col min="36" max="36" width="10.57421875" style="1" customWidth="1"/>
    <col min="37" max="38" width="14.8515625" style="3" customWidth="1"/>
    <col min="39" max="39" width="9.28125" style="2" customWidth="1"/>
    <col min="40" max="40" width="27.00390625" style="4" customWidth="1"/>
    <col min="41" max="41" width="12.421875" style="4" customWidth="1"/>
    <col min="42" max="42" width="8.7109375" style="2" customWidth="1"/>
    <col min="43" max="16384" width="9.140625" style="2" customWidth="1"/>
  </cols>
  <sheetData>
    <row r="2" spans="1:42" s="6" customFormat="1" ht="24.75" customHeight="1">
      <c r="A2" s="66" t="s">
        <v>0</v>
      </c>
      <c r="B2" s="66" t="s">
        <v>98</v>
      </c>
      <c r="C2" s="66" t="s">
        <v>27</v>
      </c>
      <c r="D2" s="69" t="s">
        <v>25</v>
      </c>
      <c r="E2" s="66" t="s">
        <v>99</v>
      </c>
      <c r="F2" s="66" t="s">
        <v>27</v>
      </c>
      <c r="G2" s="69" t="s">
        <v>25</v>
      </c>
      <c r="H2" s="5">
        <v>15</v>
      </c>
      <c r="I2" s="5">
        <v>16</v>
      </c>
      <c r="J2" s="5">
        <v>17</v>
      </c>
      <c r="K2" s="5">
        <v>18</v>
      </c>
      <c r="L2" s="5">
        <v>19</v>
      </c>
      <c r="M2" s="5">
        <v>22</v>
      </c>
      <c r="N2" s="5">
        <v>23</v>
      </c>
      <c r="O2" s="5">
        <v>24</v>
      </c>
      <c r="P2" s="5">
        <v>30</v>
      </c>
      <c r="Q2" s="5">
        <v>31</v>
      </c>
      <c r="R2" s="5">
        <v>40</v>
      </c>
      <c r="S2" s="5">
        <v>41</v>
      </c>
      <c r="T2" s="5">
        <v>42</v>
      </c>
      <c r="U2" s="5">
        <v>43</v>
      </c>
      <c r="V2" s="5">
        <v>44</v>
      </c>
      <c r="W2" s="5">
        <v>46</v>
      </c>
      <c r="X2" s="5">
        <v>54</v>
      </c>
      <c r="Y2" s="5">
        <v>55</v>
      </c>
      <c r="Z2" s="5">
        <v>57</v>
      </c>
      <c r="AA2" s="5">
        <v>58</v>
      </c>
      <c r="AB2" s="5">
        <v>61</v>
      </c>
      <c r="AC2" s="5">
        <v>62</v>
      </c>
      <c r="AD2" s="5">
        <v>68</v>
      </c>
      <c r="AE2" s="5"/>
      <c r="AF2" s="5"/>
      <c r="AG2" s="66" t="s">
        <v>32</v>
      </c>
      <c r="AH2" s="66" t="s">
        <v>31</v>
      </c>
      <c r="AI2" s="66" t="s">
        <v>24</v>
      </c>
      <c r="AJ2" s="66" t="s">
        <v>7</v>
      </c>
      <c r="AK2" s="66" t="s">
        <v>33</v>
      </c>
      <c r="AL2" s="66" t="s">
        <v>8</v>
      </c>
      <c r="AM2" s="66" t="s">
        <v>9</v>
      </c>
      <c r="AN2" s="69" t="s">
        <v>10</v>
      </c>
      <c r="AO2" s="69" t="s">
        <v>34</v>
      </c>
      <c r="AP2" s="66" t="s">
        <v>11</v>
      </c>
    </row>
    <row r="3" spans="1:42" s="8" customFormat="1" ht="12.75">
      <c r="A3" s="67"/>
      <c r="B3" s="67"/>
      <c r="C3" s="67"/>
      <c r="D3" s="71"/>
      <c r="E3" s="67"/>
      <c r="F3" s="67"/>
      <c r="G3" s="71"/>
      <c r="H3" s="48">
        <f>FLOOR(H2/10,1)</f>
        <v>1</v>
      </c>
      <c r="I3" s="48">
        <f aca="true" t="shared" si="0" ref="I3:AF3">FLOOR(I2/10,1)</f>
        <v>1</v>
      </c>
      <c r="J3" s="48">
        <f t="shared" si="0"/>
        <v>1</v>
      </c>
      <c r="K3" s="48">
        <f t="shared" si="0"/>
        <v>1</v>
      </c>
      <c r="L3" s="48">
        <f t="shared" si="0"/>
        <v>1</v>
      </c>
      <c r="M3" s="48">
        <f t="shared" si="0"/>
        <v>2</v>
      </c>
      <c r="N3" s="48">
        <f t="shared" si="0"/>
        <v>2</v>
      </c>
      <c r="O3" s="48">
        <f t="shared" si="0"/>
        <v>2</v>
      </c>
      <c r="P3" s="48">
        <f t="shared" si="0"/>
        <v>3</v>
      </c>
      <c r="Q3" s="48">
        <f t="shared" si="0"/>
        <v>3</v>
      </c>
      <c r="R3" s="48">
        <f t="shared" si="0"/>
        <v>4</v>
      </c>
      <c r="S3" s="48">
        <f t="shared" si="0"/>
        <v>4</v>
      </c>
      <c r="T3" s="48">
        <f t="shared" si="0"/>
        <v>4</v>
      </c>
      <c r="U3" s="48">
        <f t="shared" si="0"/>
        <v>4</v>
      </c>
      <c r="V3" s="48">
        <f t="shared" si="0"/>
        <v>4</v>
      </c>
      <c r="W3" s="48">
        <f t="shared" si="0"/>
        <v>4</v>
      </c>
      <c r="X3" s="48">
        <f t="shared" si="0"/>
        <v>5</v>
      </c>
      <c r="Y3" s="48">
        <f t="shared" si="0"/>
        <v>5</v>
      </c>
      <c r="Z3" s="48">
        <f t="shared" si="0"/>
        <v>5</v>
      </c>
      <c r="AA3" s="48">
        <f t="shared" si="0"/>
        <v>5</v>
      </c>
      <c r="AB3" s="48">
        <f t="shared" si="0"/>
        <v>6</v>
      </c>
      <c r="AC3" s="48">
        <f t="shared" si="0"/>
        <v>6</v>
      </c>
      <c r="AD3" s="48">
        <f t="shared" si="0"/>
        <v>6</v>
      </c>
      <c r="AE3" s="7">
        <f t="shared" si="0"/>
        <v>0</v>
      </c>
      <c r="AF3" s="7">
        <f t="shared" si="0"/>
        <v>0</v>
      </c>
      <c r="AG3" s="67"/>
      <c r="AH3" s="67"/>
      <c r="AI3" s="67"/>
      <c r="AJ3" s="67"/>
      <c r="AK3" s="68"/>
      <c r="AL3" s="68"/>
      <c r="AM3" s="68"/>
      <c r="AN3" s="70"/>
      <c r="AO3" s="70"/>
      <c r="AP3" s="67"/>
    </row>
    <row r="4" spans="1:42" s="11" customFormat="1" ht="29.25" thickBot="1">
      <c r="A4" s="9">
        <v>8</v>
      </c>
      <c r="B4" s="49" t="s">
        <v>110</v>
      </c>
      <c r="C4" s="50" t="s">
        <v>29</v>
      </c>
      <c r="D4" s="50">
        <v>18</v>
      </c>
      <c r="E4" s="51" t="s">
        <v>113</v>
      </c>
      <c r="F4" s="50" t="s">
        <v>28</v>
      </c>
      <c r="G4" s="52">
        <v>17</v>
      </c>
      <c r="H4" s="13" t="s">
        <v>30</v>
      </c>
      <c r="I4" s="9"/>
      <c r="J4" s="13" t="s">
        <v>30</v>
      </c>
      <c r="K4" s="9"/>
      <c r="L4" s="13"/>
      <c r="M4" s="9"/>
      <c r="N4" s="9"/>
      <c r="O4" s="9"/>
      <c r="P4" s="9"/>
      <c r="Q4" s="13"/>
      <c r="R4" s="13" t="s">
        <v>30</v>
      </c>
      <c r="S4" s="13" t="s">
        <v>30</v>
      </c>
      <c r="T4" s="13" t="s">
        <v>30</v>
      </c>
      <c r="U4" s="13" t="s">
        <v>30</v>
      </c>
      <c r="V4" s="13" t="s">
        <v>30</v>
      </c>
      <c r="W4" s="13" t="s">
        <v>30</v>
      </c>
      <c r="X4" s="13" t="s">
        <v>30</v>
      </c>
      <c r="Y4" s="9"/>
      <c r="Z4" s="13" t="s">
        <v>30</v>
      </c>
      <c r="AA4" s="9"/>
      <c r="AB4" s="13"/>
      <c r="AC4" s="13" t="s">
        <v>30</v>
      </c>
      <c r="AD4" s="13" t="s">
        <v>30</v>
      </c>
      <c r="AE4" s="9"/>
      <c r="AF4" s="9"/>
      <c r="AG4" s="16">
        <f aca="true" t="shared" si="1" ref="AG4:AG11">IF(H4="+",1,0)+IF(I4="+",1,0)+IF(J4="+",1,0)+IF(K4="+",1,0)+IF(L4="+",1,0)+IF(M4="+",1,0)+IF(N4="+",1,0)+IF(O4="+",1,0)+IF(P4="+",1,0)+IF(Q4="+",1,0)+IF(R4="+",1,0)+IF(S4="+",1,0)+IF(T4="+",1,0)+IF(U4="+",1,0)+IF(V4="+",1,0)+IF(W4="+",1,0)+IF(X4="+",1,0)+IF(Y4="+",1,0)+IF(Z4="+",1,0)+IF(AA4="+",1,0)+IF(AB4="+",1,0)+IF(AC4="+",1,0)+IF(AD4="+",1,0)+IF(AE4="+",1,0)+IF(AF4="+",1,0)</f>
        <v>12</v>
      </c>
      <c r="AH4" s="16">
        <f aca="true" t="shared" si="2" ref="AH4:AH11">IF(H4="+",$H$3,0)+IF(I4="+",$I$3,0)+IF(J4="+",$J$3,0)+IF(K4="+",$K$3,0)+IF(L4="+",$L$3,0)+IF(M4="+",$M$3,0)+IF(N4="+",$N$3,0)+IF(O4="+",$O$3,0)+IF(P4="+",$P$3,0)+IF(Q4="+",$Q$3,0)+IF(R4="+",$R$3,0)+IF(S4="+",$S$3,0)+IF(T4="+",$T$3,0)+IF(U4="+",$U$3,0)+IF(V4="+",$V$3,0)+IF(W4="+",$W$3,0)+IF(X4="+",$X$3,0)+IF(Y4="+",$Y$3,0)+IF(Z4="+",$Z$3,0)+IF(AA4="+",$AA$3,0)+IF(AB4="+",$AB$3,0)+IF(AC4="+",$AC$3,0)+IF(AD4="+",$AD$3,0)+IF(AE4="+",$AE$3,0)+IF(AF4="+",$AF$3,0)</f>
        <v>48</v>
      </c>
      <c r="AI4" s="9">
        <v>1</v>
      </c>
      <c r="AJ4" s="18">
        <f aca="true" t="shared" si="3" ref="AJ4:AJ11">AH4-AI4</f>
        <v>47</v>
      </c>
      <c r="AK4" s="12">
        <v>0</v>
      </c>
      <c r="AL4" s="12">
        <v>0.44305555555555554</v>
      </c>
      <c r="AM4" s="12">
        <v>0.5683564814814815</v>
      </c>
      <c r="AN4" s="19">
        <f aca="true" t="shared" si="4" ref="AN4:AN11">AM4-AL4</f>
        <v>0.125300925925926</v>
      </c>
      <c r="AO4" s="20">
        <f aca="true" t="shared" si="5" ref="AO4:AO11">AN4-AK4</f>
        <v>0.125300925925926</v>
      </c>
      <c r="AP4" s="53">
        <v>1</v>
      </c>
    </row>
    <row r="5" spans="1:42" s="11" customFormat="1" ht="29.25" thickBot="1">
      <c r="A5" s="9">
        <v>1</v>
      </c>
      <c r="B5" s="49" t="s">
        <v>102</v>
      </c>
      <c r="C5" s="50" t="s">
        <v>28</v>
      </c>
      <c r="D5" s="50">
        <v>3</v>
      </c>
      <c r="E5" s="49" t="s">
        <v>84</v>
      </c>
      <c r="F5" s="50" t="s">
        <v>28</v>
      </c>
      <c r="G5" s="50">
        <v>2</v>
      </c>
      <c r="H5" s="13" t="s">
        <v>30</v>
      </c>
      <c r="I5" s="13"/>
      <c r="J5" s="13"/>
      <c r="K5" s="13"/>
      <c r="L5" s="13"/>
      <c r="M5" s="13"/>
      <c r="N5" s="13"/>
      <c r="O5" s="13"/>
      <c r="P5" s="13"/>
      <c r="Q5" s="13"/>
      <c r="R5" s="13" t="s">
        <v>30</v>
      </c>
      <c r="S5" s="13" t="s">
        <v>30</v>
      </c>
      <c r="T5" s="13"/>
      <c r="U5" s="13"/>
      <c r="V5" s="13"/>
      <c r="W5" s="13" t="s">
        <v>30</v>
      </c>
      <c r="X5" s="13" t="s">
        <v>30</v>
      </c>
      <c r="Y5" s="13"/>
      <c r="Z5" s="13" t="s">
        <v>30</v>
      </c>
      <c r="AA5" s="13"/>
      <c r="AB5" s="13" t="s">
        <v>30</v>
      </c>
      <c r="AC5" s="13" t="s">
        <v>30</v>
      </c>
      <c r="AD5" s="13" t="s">
        <v>30</v>
      </c>
      <c r="AE5" s="13"/>
      <c r="AF5" s="13"/>
      <c r="AG5" s="16">
        <f t="shared" si="1"/>
        <v>9</v>
      </c>
      <c r="AH5" s="16">
        <f t="shared" si="2"/>
        <v>41</v>
      </c>
      <c r="AI5" s="9"/>
      <c r="AJ5" s="18">
        <f t="shared" si="3"/>
        <v>41</v>
      </c>
      <c r="AK5" s="12">
        <v>0</v>
      </c>
      <c r="AL5" s="12">
        <v>0.4388888888888889</v>
      </c>
      <c r="AM5" s="12">
        <v>0.5601273148148148</v>
      </c>
      <c r="AN5" s="19">
        <f t="shared" si="4"/>
        <v>0.12123842592592593</v>
      </c>
      <c r="AO5" s="20">
        <f t="shared" si="5"/>
        <v>0.12123842592592593</v>
      </c>
      <c r="AP5" s="53">
        <v>2</v>
      </c>
    </row>
    <row r="6" spans="1:42" s="11" customFormat="1" ht="29.25" thickBot="1">
      <c r="A6" s="9">
        <v>3</v>
      </c>
      <c r="B6" s="49" t="s">
        <v>70</v>
      </c>
      <c r="C6" s="50" t="s">
        <v>28</v>
      </c>
      <c r="D6" s="50">
        <v>10</v>
      </c>
      <c r="E6" s="49" t="s">
        <v>105</v>
      </c>
      <c r="F6" s="50" t="s">
        <v>28</v>
      </c>
      <c r="G6" s="50">
        <v>11</v>
      </c>
      <c r="H6" s="13" t="s">
        <v>30</v>
      </c>
      <c r="I6" s="13"/>
      <c r="J6" s="13" t="s">
        <v>30</v>
      </c>
      <c r="K6" s="9"/>
      <c r="L6" s="13"/>
      <c r="M6" s="9"/>
      <c r="N6" s="9"/>
      <c r="O6" s="9"/>
      <c r="P6" s="13"/>
      <c r="Q6" s="13"/>
      <c r="R6" s="13" t="s">
        <v>30</v>
      </c>
      <c r="S6" s="13" t="s">
        <v>30</v>
      </c>
      <c r="T6" s="13" t="s">
        <v>30</v>
      </c>
      <c r="U6" s="13"/>
      <c r="V6" s="13"/>
      <c r="W6" s="13" t="s">
        <v>30</v>
      </c>
      <c r="X6" s="13" t="s">
        <v>30</v>
      </c>
      <c r="Y6" s="9"/>
      <c r="Z6" s="13" t="s">
        <v>30</v>
      </c>
      <c r="AA6" s="13"/>
      <c r="AB6" s="13" t="s">
        <v>30</v>
      </c>
      <c r="AC6" s="13" t="s">
        <v>30</v>
      </c>
      <c r="AD6" s="13" t="s">
        <v>30</v>
      </c>
      <c r="AE6" s="9"/>
      <c r="AF6" s="9"/>
      <c r="AG6" s="16">
        <f t="shared" si="1"/>
        <v>11</v>
      </c>
      <c r="AH6" s="16">
        <f t="shared" si="2"/>
        <v>46</v>
      </c>
      <c r="AI6" s="9">
        <v>9</v>
      </c>
      <c r="AJ6" s="18">
        <f t="shared" si="3"/>
        <v>37</v>
      </c>
      <c r="AK6" s="12">
        <v>0</v>
      </c>
      <c r="AL6" s="12">
        <v>0.44027777777777777</v>
      </c>
      <c r="AM6" s="12">
        <v>0.5710069444444444</v>
      </c>
      <c r="AN6" s="19">
        <f t="shared" si="4"/>
        <v>0.13072916666666667</v>
      </c>
      <c r="AO6" s="20">
        <f t="shared" si="5"/>
        <v>0.13072916666666667</v>
      </c>
      <c r="AP6" s="53">
        <v>3</v>
      </c>
    </row>
    <row r="7" spans="1:42" s="11" customFormat="1" ht="16.5" thickBot="1">
      <c r="A7" s="9">
        <v>5</v>
      </c>
      <c r="B7" s="49" t="s">
        <v>107</v>
      </c>
      <c r="C7" s="50" t="s">
        <v>29</v>
      </c>
      <c r="D7" s="50">
        <v>4</v>
      </c>
      <c r="E7" s="49" t="s">
        <v>78</v>
      </c>
      <c r="F7" s="50" t="s">
        <v>29</v>
      </c>
      <c r="G7" s="50">
        <v>1</v>
      </c>
      <c r="H7" s="13" t="s">
        <v>30</v>
      </c>
      <c r="I7" s="13"/>
      <c r="J7" s="13"/>
      <c r="K7" s="13"/>
      <c r="L7" s="9"/>
      <c r="M7" s="9"/>
      <c r="N7" s="9"/>
      <c r="O7" s="9"/>
      <c r="P7" s="13"/>
      <c r="Q7" s="13"/>
      <c r="R7" s="13" t="s">
        <v>30</v>
      </c>
      <c r="S7" s="13" t="s">
        <v>30</v>
      </c>
      <c r="T7" s="13" t="s">
        <v>30</v>
      </c>
      <c r="U7" s="13"/>
      <c r="V7" s="13"/>
      <c r="W7" s="13" t="s">
        <v>30</v>
      </c>
      <c r="X7" s="13" t="s">
        <v>30</v>
      </c>
      <c r="Y7" s="9"/>
      <c r="Z7" s="13"/>
      <c r="AA7" s="13"/>
      <c r="AB7" s="13" t="s">
        <v>30</v>
      </c>
      <c r="AC7" s="13"/>
      <c r="AD7" s="13"/>
      <c r="AE7" s="9"/>
      <c r="AF7" s="13"/>
      <c r="AG7" s="16">
        <f t="shared" si="1"/>
        <v>7</v>
      </c>
      <c r="AH7" s="16">
        <f t="shared" si="2"/>
        <v>28</v>
      </c>
      <c r="AI7" s="9"/>
      <c r="AJ7" s="18">
        <f t="shared" si="3"/>
        <v>28</v>
      </c>
      <c r="AK7" s="12">
        <v>0</v>
      </c>
      <c r="AL7" s="12">
        <v>0.4375</v>
      </c>
      <c r="AM7" s="12">
        <v>0.5611805555555556</v>
      </c>
      <c r="AN7" s="19">
        <f t="shared" si="4"/>
        <v>0.12368055555555557</v>
      </c>
      <c r="AO7" s="20">
        <f t="shared" si="5"/>
        <v>0.12368055555555557</v>
      </c>
      <c r="AP7" s="9">
        <v>4</v>
      </c>
    </row>
    <row r="8" spans="1:42" s="11" customFormat="1" ht="29.25" thickBot="1">
      <c r="A8" s="9">
        <v>2</v>
      </c>
      <c r="B8" s="49" t="s">
        <v>103</v>
      </c>
      <c r="C8" s="50" t="s">
        <v>28</v>
      </c>
      <c r="D8" s="50">
        <v>22</v>
      </c>
      <c r="E8" s="49" t="s">
        <v>104</v>
      </c>
      <c r="F8" s="50" t="s">
        <v>28</v>
      </c>
      <c r="G8" s="50">
        <v>21</v>
      </c>
      <c r="H8" s="9"/>
      <c r="I8" s="9"/>
      <c r="J8" s="9"/>
      <c r="K8" s="13"/>
      <c r="L8" s="9"/>
      <c r="M8" s="13"/>
      <c r="N8" s="9"/>
      <c r="O8" s="13"/>
      <c r="P8" s="13" t="s">
        <v>30</v>
      </c>
      <c r="Q8" s="9"/>
      <c r="R8" s="9"/>
      <c r="S8" s="9"/>
      <c r="T8" s="9"/>
      <c r="U8" s="9"/>
      <c r="V8" s="9"/>
      <c r="W8" s="13"/>
      <c r="X8" s="13"/>
      <c r="Y8" s="13"/>
      <c r="Z8" s="13" t="s">
        <v>30</v>
      </c>
      <c r="AA8" s="13" t="s">
        <v>30</v>
      </c>
      <c r="AB8" s="9"/>
      <c r="AC8" s="13" t="s">
        <v>30</v>
      </c>
      <c r="AD8" s="13" t="s">
        <v>30</v>
      </c>
      <c r="AE8" s="13"/>
      <c r="AF8" s="13"/>
      <c r="AG8" s="16">
        <f t="shared" si="1"/>
        <v>5</v>
      </c>
      <c r="AH8" s="16">
        <f t="shared" si="2"/>
        <v>25</v>
      </c>
      <c r="AI8" s="9"/>
      <c r="AJ8" s="18">
        <f t="shared" si="3"/>
        <v>25</v>
      </c>
      <c r="AK8" s="12">
        <v>0.0020833333333333333</v>
      </c>
      <c r="AL8" s="12">
        <v>0.4458333333333333</v>
      </c>
      <c r="AM8" s="12">
        <v>0.5722222222222222</v>
      </c>
      <c r="AN8" s="19">
        <f t="shared" si="4"/>
        <v>0.12638888888888888</v>
      </c>
      <c r="AO8" s="20">
        <f t="shared" si="5"/>
        <v>0.12430555555555554</v>
      </c>
      <c r="AP8" s="9">
        <v>5</v>
      </c>
    </row>
    <row r="9" spans="1:42" s="11" customFormat="1" ht="16.5" thickBot="1">
      <c r="A9" s="9">
        <v>7</v>
      </c>
      <c r="B9" s="49" t="s">
        <v>108</v>
      </c>
      <c r="C9" s="50" t="s">
        <v>29</v>
      </c>
      <c r="D9" s="50">
        <v>14</v>
      </c>
      <c r="E9" s="49" t="s">
        <v>109</v>
      </c>
      <c r="F9" s="50" t="s">
        <v>29</v>
      </c>
      <c r="G9" s="50">
        <v>15</v>
      </c>
      <c r="H9" s="13" t="s">
        <v>30</v>
      </c>
      <c r="I9" s="13"/>
      <c r="J9" s="13"/>
      <c r="K9" s="13"/>
      <c r="L9" s="9"/>
      <c r="M9" s="13"/>
      <c r="N9" s="9"/>
      <c r="O9" s="9"/>
      <c r="P9" s="9"/>
      <c r="Q9" s="13"/>
      <c r="R9" s="13" t="s">
        <v>30</v>
      </c>
      <c r="S9" s="13" t="s">
        <v>30</v>
      </c>
      <c r="T9" s="9"/>
      <c r="U9" s="9"/>
      <c r="V9" s="13"/>
      <c r="W9" s="9"/>
      <c r="X9" s="13" t="s">
        <v>30</v>
      </c>
      <c r="Y9" s="9"/>
      <c r="Z9" s="13"/>
      <c r="AA9" s="13"/>
      <c r="AB9" s="13" t="s">
        <v>30</v>
      </c>
      <c r="AC9" s="9"/>
      <c r="AD9" s="13"/>
      <c r="AE9" s="9"/>
      <c r="AF9" s="13"/>
      <c r="AG9" s="16">
        <f t="shared" si="1"/>
        <v>5</v>
      </c>
      <c r="AH9" s="16">
        <f t="shared" si="2"/>
        <v>20</v>
      </c>
      <c r="AI9" s="9"/>
      <c r="AJ9" s="18">
        <f t="shared" si="3"/>
        <v>20</v>
      </c>
      <c r="AK9" s="12">
        <v>0</v>
      </c>
      <c r="AL9" s="12">
        <v>0.44166666666666665</v>
      </c>
      <c r="AM9" s="12">
        <v>0.5487962962962963</v>
      </c>
      <c r="AN9" s="19">
        <f t="shared" si="4"/>
        <v>0.10712962962962969</v>
      </c>
      <c r="AO9" s="20">
        <f t="shared" si="5"/>
        <v>0.10712962962962969</v>
      </c>
      <c r="AP9" s="9">
        <v>6</v>
      </c>
    </row>
    <row r="10" spans="1:42" s="11" customFormat="1" ht="16.5" thickBot="1">
      <c r="A10" s="9">
        <v>9</v>
      </c>
      <c r="B10" s="51" t="s">
        <v>111</v>
      </c>
      <c r="C10" s="52" t="s">
        <v>29</v>
      </c>
      <c r="D10" s="52">
        <v>23</v>
      </c>
      <c r="E10" s="49" t="s">
        <v>112</v>
      </c>
      <c r="F10" s="52" t="s">
        <v>29</v>
      </c>
      <c r="G10" s="52">
        <v>24</v>
      </c>
      <c r="H10" s="13" t="s">
        <v>30</v>
      </c>
      <c r="I10" s="13" t="s">
        <v>30</v>
      </c>
      <c r="J10" s="13" t="s">
        <v>30</v>
      </c>
      <c r="K10" s="13"/>
      <c r="L10" s="9"/>
      <c r="M10" s="9"/>
      <c r="N10" s="13"/>
      <c r="O10" s="13"/>
      <c r="P10" s="13"/>
      <c r="Q10" s="13"/>
      <c r="R10" s="13" t="s">
        <v>30</v>
      </c>
      <c r="S10" s="13" t="s">
        <v>30</v>
      </c>
      <c r="T10" s="9"/>
      <c r="U10" s="9"/>
      <c r="V10" s="9"/>
      <c r="W10" s="13" t="s">
        <v>30</v>
      </c>
      <c r="X10" s="13" t="s">
        <v>30</v>
      </c>
      <c r="Y10" s="13"/>
      <c r="Z10" s="9"/>
      <c r="AA10" s="13"/>
      <c r="AB10" s="9"/>
      <c r="AC10" s="9"/>
      <c r="AD10" s="13"/>
      <c r="AE10" s="9"/>
      <c r="AF10" s="13"/>
      <c r="AG10" s="16">
        <f t="shared" si="1"/>
        <v>7</v>
      </c>
      <c r="AH10" s="16">
        <f t="shared" si="2"/>
        <v>20</v>
      </c>
      <c r="AI10" s="9"/>
      <c r="AJ10" s="18">
        <f t="shared" si="3"/>
        <v>20</v>
      </c>
      <c r="AK10" s="12">
        <v>0</v>
      </c>
      <c r="AL10" s="12">
        <v>0.4472222222222222</v>
      </c>
      <c r="AM10" s="12">
        <v>0.5581712962962962</v>
      </c>
      <c r="AN10" s="19">
        <f t="shared" si="4"/>
        <v>0.11094907407407406</v>
      </c>
      <c r="AO10" s="20">
        <f t="shared" si="5"/>
        <v>0.11094907407407406</v>
      </c>
      <c r="AP10" s="9">
        <v>7</v>
      </c>
    </row>
    <row r="11" spans="1:42" s="11" customFormat="1" ht="16.5" thickBot="1">
      <c r="A11" s="9">
        <v>4</v>
      </c>
      <c r="B11" s="49" t="s">
        <v>75</v>
      </c>
      <c r="C11" s="50" t="s">
        <v>29</v>
      </c>
      <c r="D11" s="50">
        <v>20</v>
      </c>
      <c r="E11" s="49" t="s">
        <v>106</v>
      </c>
      <c r="F11" s="50" t="s">
        <v>29</v>
      </c>
      <c r="G11" s="50">
        <v>19</v>
      </c>
      <c r="H11" s="9"/>
      <c r="I11" s="13"/>
      <c r="J11" s="13"/>
      <c r="K11" s="13"/>
      <c r="L11" s="13" t="s">
        <v>30</v>
      </c>
      <c r="M11" s="9"/>
      <c r="N11" s="13"/>
      <c r="O11" s="13" t="s">
        <v>30</v>
      </c>
      <c r="P11" s="13" t="s">
        <v>30</v>
      </c>
      <c r="Q11" s="13" t="s">
        <v>30</v>
      </c>
      <c r="R11" s="13"/>
      <c r="S11" s="9"/>
      <c r="T11" s="9"/>
      <c r="U11" s="13" t="s">
        <v>30</v>
      </c>
      <c r="V11" s="13" t="s">
        <v>30</v>
      </c>
      <c r="W11" s="13"/>
      <c r="X11" s="9"/>
      <c r="Y11" s="13" t="s">
        <v>30</v>
      </c>
      <c r="Z11" s="9"/>
      <c r="AA11" s="13"/>
      <c r="AB11" s="9"/>
      <c r="AC11" s="9"/>
      <c r="AD11" s="13" t="s">
        <v>30</v>
      </c>
      <c r="AE11" s="13"/>
      <c r="AF11" s="13"/>
      <c r="AG11" s="16">
        <f t="shared" si="1"/>
        <v>8</v>
      </c>
      <c r="AH11" s="16">
        <f t="shared" si="2"/>
        <v>28</v>
      </c>
      <c r="AI11" s="9">
        <v>25</v>
      </c>
      <c r="AJ11" s="18">
        <f t="shared" si="3"/>
        <v>3</v>
      </c>
      <c r="AK11" s="12">
        <v>0.0020833333333333333</v>
      </c>
      <c r="AL11" s="12">
        <v>0.4444444444444444</v>
      </c>
      <c r="AM11" s="12">
        <v>0.5883333333333333</v>
      </c>
      <c r="AN11" s="19">
        <f t="shared" si="4"/>
        <v>0.14388888888888884</v>
      </c>
      <c r="AO11" s="20">
        <f t="shared" si="5"/>
        <v>0.14180555555555552</v>
      </c>
      <c r="AP11" s="9">
        <v>8</v>
      </c>
    </row>
  </sheetData>
  <sheetProtection/>
  <mergeCells count="17">
    <mergeCell ref="E2:E3"/>
    <mergeCell ref="F2:F3"/>
    <mergeCell ref="G2:G3"/>
    <mergeCell ref="AG2:AG3"/>
    <mergeCell ref="A2:A3"/>
    <mergeCell ref="B2:B3"/>
    <mergeCell ref="C2:C3"/>
    <mergeCell ref="D2:D3"/>
    <mergeCell ref="AP2:AP3"/>
    <mergeCell ref="AL2:AL3"/>
    <mergeCell ref="AM2:AM3"/>
    <mergeCell ref="AN2:AN3"/>
    <mergeCell ref="AO2:AO3"/>
    <mergeCell ref="AH2:AH3"/>
    <mergeCell ref="AI2:AI3"/>
    <mergeCell ref="AJ2:AJ3"/>
    <mergeCell ref="AK2:AK3"/>
  </mergeCells>
  <printOptions/>
  <pageMargins left="0.75" right="0.75" top="1" bottom="1" header="0.5" footer="0.5"/>
  <pageSetup horizontalDpi="370" verticalDpi="37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9"/>
  <sheetViews>
    <sheetView workbookViewId="0" topLeftCell="A1">
      <selection activeCell="AN36" sqref="AN36"/>
    </sheetView>
  </sheetViews>
  <sheetFormatPr defaultColWidth="9.140625" defaultRowHeight="12.75"/>
  <cols>
    <col min="1" max="1" width="4.7109375" style="1" customWidth="1"/>
    <col min="2" max="2" width="40.140625" style="2" customWidth="1"/>
    <col min="3" max="3" width="16.8515625" style="2" customWidth="1"/>
    <col min="4" max="4" width="12.8515625" style="2" customWidth="1"/>
    <col min="5" max="5" width="40.140625" style="2" customWidth="1"/>
    <col min="6" max="6" width="16.8515625" style="2" customWidth="1"/>
    <col min="7" max="7" width="12.8515625" style="2" customWidth="1"/>
    <col min="8" max="12" width="5.7109375" style="1" customWidth="1"/>
    <col min="13" max="32" width="5.7109375" style="1" hidden="1" customWidth="1"/>
    <col min="33" max="33" width="10.57421875" style="1" customWidth="1"/>
    <col min="34" max="34" width="10.57421875" style="1" hidden="1" customWidth="1"/>
    <col min="35" max="35" width="7.57421875" style="1" hidden="1" customWidth="1"/>
    <col min="36" max="36" width="10.57421875" style="1" hidden="1" customWidth="1"/>
    <col min="37" max="38" width="14.8515625" style="3" customWidth="1"/>
    <col min="39" max="39" width="16.140625" style="2" customWidth="1"/>
    <col min="40" max="40" width="27.00390625" style="4" customWidth="1"/>
    <col min="41" max="41" width="12.421875" style="4" customWidth="1"/>
    <col min="42" max="42" width="8.7109375" style="2" customWidth="1"/>
    <col min="43" max="16384" width="9.140625" style="2" customWidth="1"/>
  </cols>
  <sheetData>
    <row r="2" spans="1:42" s="6" customFormat="1" ht="24.75" customHeight="1">
      <c r="A2" s="66" t="s">
        <v>0</v>
      </c>
      <c r="B2" s="66" t="s">
        <v>98</v>
      </c>
      <c r="C2" s="66" t="s">
        <v>27</v>
      </c>
      <c r="D2" s="69" t="s">
        <v>25</v>
      </c>
      <c r="E2" s="66" t="s">
        <v>99</v>
      </c>
      <c r="F2" s="66" t="s">
        <v>27</v>
      </c>
      <c r="G2" s="69" t="s">
        <v>25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6" t="s">
        <v>32</v>
      </c>
      <c r="AH2" s="66" t="s">
        <v>31</v>
      </c>
      <c r="AI2" s="66" t="s">
        <v>24</v>
      </c>
      <c r="AJ2" s="66" t="s">
        <v>7</v>
      </c>
      <c r="AK2" s="66" t="s">
        <v>33</v>
      </c>
      <c r="AL2" s="66" t="s">
        <v>8</v>
      </c>
      <c r="AM2" s="66" t="s">
        <v>9</v>
      </c>
      <c r="AN2" s="69" t="s">
        <v>10</v>
      </c>
      <c r="AO2" s="69" t="s">
        <v>34</v>
      </c>
      <c r="AP2" s="66" t="s">
        <v>11</v>
      </c>
    </row>
    <row r="3" spans="1:42" s="8" customFormat="1" ht="12.75">
      <c r="A3" s="67"/>
      <c r="B3" s="67"/>
      <c r="C3" s="67"/>
      <c r="D3" s="71"/>
      <c r="E3" s="67"/>
      <c r="F3" s="67"/>
      <c r="G3" s="71"/>
      <c r="H3" s="48">
        <f>FLOOR(H2/10,1)</f>
        <v>0</v>
      </c>
      <c r="I3" s="48">
        <f aca="true" t="shared" si="0" ref="I3:AF3">FLOOR(I2/10,1)</f>
        <v>0</v>
      </c>
      <c r="J3" s="48">
        <f t="shared" si="0"/>
        <v>0</v>
      </c>
      <c r="K3" s="48">
        <f t="shared" si="0"/>
        <v>0</v>
      </c>
      <c r="L3" s="48">
        <f t="shared" si="0"/>
        <v>0</v>
      </c>
      <c r="M3" s="48">
        <f t="shared" si="0"/>
        <v>0</v>
      </c>
      <c r="N3" s="48">
        <f t="shared" si="0"/>
        <v>0</v>
      </c>
      <c r="O3" s="48">
        <f t="shared" si="0"/>
        <v>0</v>
      </c>
      <c r="P3" s="48">
        <f t="shared" si="0"/>
        <v>0</v>
      </c>
      <c r="Q3" s="48">
        <f t="shared" si="0"/>
        <v>0</v>
      </c>
      <c r="R3" s="48">
        <f t="shared" si="0"/>
        <v>0</v>
      </c>
      <c r="S3" s="48">
        <f t="shared" si="0"/>
        <v>0</v>
      </c>
      <c r="T3" s="48">
        <f t="shared" si="0"/>
        <v>0</v>
      </c>
      <c r="U3" s="48">
        <f t="shared" si="0"/>
        <v>0</v>
      </c>
      <c r="V3" s="48">
        <f t="shared" si="0"/>
        <v>0</v>
      </c>
      <c r="W3" s="48">
        <f t="shared" si="0"/>
        <v>0</v>
      </c>
      <c r="X3" s="48">
        <f t="shared" si="0"/>
        <v>0</v>
      </c>
      <c r="Y3" s="48">
        <f t="shared" si="0"/>
        <v>0</v>
      </c>
      <c r="Z3" s="48">
        <f t="shared" si="0"/>
        <v>0</v>
      </c>
      <c r="AA3" s="48">
        <f t="shared" si="0"/>
        <v>0</v>
      </c>
      <c r="AB3" s="48">
        <f t="shared" si="0"/>
        <v>0</v>
      </c>
      <c r="AC3" s="48">
        <f t="shared" si="0"/>
        <v>0</v>
      </c>
      <c r="AD3" s="48">
        <f t="shared" si="0"/>
        <v>0</v>
      </c>
      <c r="AE3" s="48">
        <f t="shared" si="0"/>
        <v>0</v>
      </c>
      <c r="AF3" s="48">
        <f t="shared" si="0"/>
        <v>0</v>
      </c>
      <c r="AG3" s="67"/>
      <c r="AH3" s="67"/>
      <c r="AI3" s="67"/>
      <c r="AJ3" s="67"/>
      <c r="AK3" s="68"/>
      <c r="AL3" s="68"/>
      <c r="AM3" s="68"/>
      <c r="AN3" s="70"/>
      <c r="AO3" s="70"/>
      <c r="AP3" s="67"/>
    </row>
    <row r="4" spans="1:42" s="11" customFormat="1" ht="16.5" thickBot="1">
      <c r="A4" s="9">
        <v>1</v>
      </c>
      <c r="B4" s="49" t="s">
        <v>119</v>
      </c>
      <c r="C4" s="50" t="s">
        <v>29</v>
      </c>
      <c r="D4" s="50">
        <v>9</v>
      </c>
      <c r="E4" s="49" t="s">
        <v>120</v>
      </c>
      <c r="F4" s="50" t="s">
        <v>29</v>
      </c>
      <c r="G4" s="50">
        <v>11</v>
      </c>
      <c r="H4" s="13" t="s">
        <v>30</v>
      </c>
      <c r="I4" s="13" t="s">
        <v>30</v>
      </c>
      <c r="J4" s="13" t="s">
        <v>30</v>
      </c>
      <c r="K4" s="13" t="s">
        <v>30</v>
      </c>
      <c r="L4" s="13" t="s">
        <v>30</v>
      </c>
      <c r="M4" s="9"/>
      <c r="N4" s="9"/>
      <c r="O4" s="9"/>
      <c r="P4" s="13"/>
      <c r="Q4" s="13"/>
      <c r="R4" s="13"/>
      <c r="S4" s="13"/>
      <c r="T4" s="13"/>
      <c r="U4" s="13"/>
      <c r="V4" s="13"/>
      <c r="W4" s="13"/>
      <c r="X4" s="13"/>
      <c r="Y4" s="9"/>
      <c r="Z4" s="13"/>
      <c r="AA4" s="13"/>
      <c r="AB4" s="13"/>
      <c r="AC4" s="13"/>
      <c r="AD4" s="13"/>
      <c r="AE4" s="9"/>
      <c r="AF4" s="9"/>
      <c r="AG4" s="16">
        <f aca="true" t="shared" si="1" ref="AG4:AG9">IF(H4="+",1,0)+IF(I4="+",1,0)+IF(J4="+",1,0)+IF(K4="+",1,0)+IF(L4="+",1,0)+IF(M4="+",1,0)+IF(N4="+",1,0)+IF(O4="+",1,0)+IF(P4="+",1,0)+IF(Q4="+",1,0)+IF(R4="+",1,0)+IF(S4="+",1,0)+IF(T4="+",1,0)+IF(U4="+",1,0)+IF(V4="+",1,0)+IF(W4="+",1,0)+IF(X4="+",1,0)+IF(Y4="+",1,0)+IF(Z4="+",1,0)+IF(AA4="+",1,0)+IF(AB4="+",1,0)+IF(AC4="+",1,0)+IF(AD4="+",1,0)+IF(AE4="+",1,0)+IF(AF4="+",1,0)</f>
        <v>5</v>
      </c>
      <c r="AH4" s="16">
        <f aca="true" t="shared" si="2" ref="AH4:AH9">IF(H4="+",$H$3,0)+IF(I4="+",$I$3,0)+IF(J4="+",$J$3,0)+IF(K4="+",$K$3,0)+IF(L4="+",$L$3,0)+IF(M4="+",$M$3,0)+IF(N4="+",$N$3,0)+IF(O4="+",$O$3,0)+IF(P4="+",$P$3,0)+IF(Q4="+",$Q$3,0)+IF(R4="+",$R$3,0)+IF(S4="+",$S$3,0)+IF(T4="+",$T$3,0)+IF(U4="+",$U$3,0)+IF(V4="+",$V$3,0)+IF(W4="+",$W$3,0)+IF(X4="+",$X$3,0)+IF(Y4="+",$Y$3,0)+IF(Z4="+",$Z$3,0)+IF(AA4="+",$AA$3,0)+IF(AB4="+",$AB$3,0)+IF(AC4="+",$AC$3,0)+IF(AD4="+",$AD$3,0)+IF(AE4="+",$AE$3,0)+IF(AF4="+",$AF$3,0)</f>
        <v>0</v>
      </c>
      <c r="AI4" s="9"/>
      <c r="AJ4" s="18">
        <f aca="true" t="shared" si="3" ref="AJ4:AJ9">AH4-AI4</f>
        <v>0</v>
      </c>
      <c r="AK4" s="12">
        <v>0</v>
      </c>
      <c r="AL4" s="12">
        <v>0.4625</v>
      </c>
      <c r="AM4" s="12">
        <v>0.6728472222222223</v>
      </c>
      <c r="AN4" s="19">
        <f>AM4-AL4</f>
        <v>0.21034722222222224</v>
      </c>
      <c r="AO4" s="20">
        <f>AN4-AK4</f>
        <v>0.21034722222222224</v>
      </c>
      <c r="AP4" s="53">
        <v>1</v>
      </c>
    </row>
    <row r="5" spans="1:42" s="11" customFormat="1" ht="16.5" thickBot="1">
      <c r="A5" s="9">
        <v>2</v>
      </c>
      <c r="B5" s="49" t="s">
        <v>107</v>
      </c>
      <c r="C5" s="50" t="s">
        <v>29</v>
      </c>
      <c r="D5" s="50">
        <v>7</v>
      </c>
      <c r="E5" s="49" t="s">
        <v>78</v>
      </c>
      <c r="F5" s="50" t="s">
        <v>29</v>
      </c>
      <c r="G5" s="50">
        <v>8</v>
      </c>
      <c r="H5" s="13" t="s">
        <v>30</v>
      </c>
      <c r="I5" s="13" t="s">
        <v>30</v>
      </c>
      <c r="J5" s="13" t="s">
        <v>30</v>
      </c>
      <c r="K5" s="13" t="s">
        <v>30</v>
      </c>
      <c r="L5" s="13" t="s">
        <v>30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6">
        <f t="shared" si="1"/>
        <v>5</v>
      </c>
      <c r="AH5" s="16">
        <f t="shared" si="2"/>
        <v>0</v>
      </c>
      <c r="AI5" s="9"/>
      <c r="AJ5" s="18">
        <f t="shared" si="3"/>
        <v>0</v>
      </c>
      <c r="AK5" s="12">
        <v>0</v>
      </c>
      <c r="AL5" s="12">
        <v>0.4625</v>
      </c>
      <c r="AM5" s="12">
        <v>0.7168981481481481</v>
      </c>
      <c r="AN5" s="19">
        <f>AM5-AL5</f>
        <v>0.2543981481481481</v>
      </c>
      <c r="AO5" s="20">
        <f>AN5-AK5</f>
        <v>0.2543981481481481</v>
      </c>
      <c r="AP5" s="55" t="s">
        <v>123</v>
      </c>
    </row>
    <row r="6" spans="1:42" s="11" customFormat="1" ht="29.25" thickBot="1">
      <c r="A6" s="9">
        <v>3</v>
      </c>
      <c r="B6" s="51" t="s">
        <v>113</v>
      </c>
      <c r="C6" s="50" t="s">
        <v>28</v>
      </c>
      <c r="D6" s="50">
        <v>13</v>
      </c>
      <c r="E6" s="49"/>
      <c r="F6" s="50"/>
      <c r="G6" s="50"/>
      <c r="H6" s="13" t="s">
        <v>30</v>
      </c>
      <c r="I6" s="13" t="s">
        <v>30</v>
      </c>
      <c r="J6" s="13" t="s">
        <v>30</v>
      </c>
      <c r="K6" s="13" t="s">
        <v>30</v>
      </c>
      <c r="L6" s="13" t="s">
        <v>30</v>
      </c>
      <c r="M6" s="13"/>
      <c r="N6" s="9"/>
      <c r="O6" s="9"/>
      <c r="P6" s="9"/>
      <c r="Q6" s="13"/>
      <c r="R6" s="13"/>
      <c r="S6" s="13"/>
      <c r="T6" s="9"/>
      <c r="U6" s="9"/>
      <c r="V6" s="13"/>
      <c r="W6" s="9"/>
      <c r="X6" s="13"/>
      <c r="Y6" s="9"/>
      <c r="Z6" s="13"/>
      <c r="AA6" s="13"/>
      <c r="AB6" s="13"/>
      <c r="AC6" s="9"/>
      <c r="AD6" s="13"/>
      <c r="AE6" s="9"/>
      <c r="AF6" s="13"/>
      <c r="AG6" s="16">
        <f t="shared" si="1"/>
        <v>5</v>
      </c>
      <c r="AH6" s="16">
        <f t="shared" si="2"/>
        <v>0</v>
      </c>
      <c r="AI6" s="9"/>
      <c r="AJ6" s="18">
        <f t="shared" si="3"/>
        <v>0</v>
      </c>
      <c r="AK6" s="12">
        <v>0</v>
      </c>
      <c r="AL6" s="12">
        <v>0.4625</v>
      </c>
      <c r="AM6" s="12">
        <v>0.7168981481481481</v>
      </c>
      <c r="AN6" s="19">
        <f>AM6-AL6</f>
        <v>0.2543981481481481</v>
      </c>
      <c r="AO6" s="20">
        <f>AN6-AK6</f>
        <v>0.2543981481481481</v>
      </c>
      <c r="AP6" s="55" t="s">
        <v>123</v>
      </c>
    </row>
    <row r="7" spans="1:42" s="11" customFormat="1" ht="29.25" thickBot="1">
      <c r="A7" s="9">
        <v>4</v>
      </c>
      <c r="B7" s="49" t="s">
        <v>102</v>
      </c>
      <c r="C7" s="50" t="s">
        <v>28</v>
      </c>
      <c r="D7" s="50">
        <v>3</v>
      </c>
      <c r="E7" s="49" t="s">
        <v>84</v>
      </c>
      <c r="F7" s="50" t="s">
        <v>28</v>
      </c>
      <c r="G7" s="50">
        <v>5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9"/>
      <c r="Z7" s="13"/>
      <c r="AA7" s="9"/>
      <c r="AB7" s="13"/>
      <c r="AC7" s="13"/>
      <c r="AD7" s="13"/>
      <c r="AE7" s="9"/>
      <c r="AF7" s="9"/>
      <c r="AG7" s="16">
        <f t="shared" si="1"/>
        <v>5</v>
      </c>
      <c r="AH7" s="16">
        <f t="shared" si="2"/>
        <v>0</v>
      </c>
      <c r="AI7" s="54"/>
      <c r="AJ7" s="18">
        <f t="shared" si="3"/>
        <v>0</v>
      </c>
      <c r="AK7" s="12">
        <v>0</v>
      </c>
      <c r="AL7" s="12">
        <v>0.4625</v>
      </c>
      <c r="AM7" s="12">
        <v>0.7170138888888888</v>
      </c>
      <c r="AN7" s="19">
        <f>AM7-AL7</f>
        <v>0.2545138888888888</v>
      </c>
      <c r="AO7" s="20">
        <f>AN7-AK7</f>
        <v>0.2545138888888888</v>
      </c>
      <c r="AP7" s="56">
        <v>4</v>
      </c>
    </row>
    <row r="8" spans="1:42" s="11" customFormat="1" ht="29.25" thickBot="1">
      <c r="A8" s="9">
        <v>5</v>
      </c>
      <c r="B8" s="49" t="s">
        <v>121</v>
      </c>
      <c r="C8" s="50" t="s">
        <v>28</v>
      </c>
      <c r="D8" s="50">
        <v>6</v>
      </c>
      <c r="E8" s="49"/>
      <c r="F8" s="50"/>
      <c r="G8" s="50"/>
      <c r="H8" s="13" t="s">
        <v>30</v>
      </c>
      <c r="I8" s="13"/>
      <c r="J8" s="13"/>
      <c r="K8" s="13"/>
      <c r="L8" s="13"/>
      <c r="M8" s="13"/>
      <c r="N8" s="9"/>
      <c r="O8" s="13"/>
      <c r="P8" s="13"/>
      <c r="Q8" s="9"/>
      <c r="R8" s="9"/>
      <c r="S8" s="9"/>
      <c r="T8" s="9"/>
      <c r="U8" s="9"/>
      <c r="V8" s="9"/>
      <c r="W8" s="13"/>
      <c r="X8" s="13"/>
      <c r="Y8" s="13"/>
      <c r="Z8" s="13"/>
      <c r="AA8" s="13"/>
      <c r="AB8" s="9"/>
      <c r="AC8" s="13"/>
      <c r="AD8" s="13"/>
      <c r="AE8" s="13"/>
      <c r="AF8" s="13"/>
      <c r="AG8" s="16">
        <f t="shared" si="1"/>
        <v>1</v>
      </c>
      <c r="AH8" s="16">
        <f t="shared" si="2"/>
        <v>0</v>
      </c>
      <c r="AI8" s="9"/>
      <c r="AJ8" s="18">
        <f t="shared" si="3"/>
        <v>0</v>
      </c>
      <c r="AK8" s="12">
        <v>0</v>
      </c>
      <c r="AL8" s="12">
        <v>0.4625</v>
      </c>
      <c r="AM8" s="12">
        <v>0.6450115740740741</v>
      </c>
      <c r="AN8" s="19">
        <f>AM8-AL8</f>
        <v>0.18251157407407403</v>
      </c>
      <c r="AO8" s="20">
        <f>AN8-AK8</f>
        <v>0.18251157407407403</v>
      </c>
      <c r="AP8" s="9">
        <v>5</v>
      </c>
    </row>
    <row r="9" spans="1:42" s="11" customFormat="1" ht="29.25" thickBot="1">
      <c r="A9" s="9">
        <v>6</v>
      </c>
      <c r="B9" s="49" t="s">
        <v>122</v>
      </c>
      <c r="C9" s="50" t="s">
        <v>29</v>
      </c>
      <c r="D9" s="50">
        <v>16</v>
      </c>
      <c r="E9" s="49" t="s">
        <v>80</v>
      </c>
      <c r="F9" s="50" t="s">
        <v>28</v>
      </c>
      <c r="G9" s="50">
        <v>12</v>
      </c>
      <c r="H9" s="13"/>
      <c r="I9" s="13"/>
      <c r="J9" s="13"/>
      <c r="K9" s="13"/>
      <c r="L9" s="13"/>
      <c r="M9" s="9"/>
      <c r="N9" s="9"/>
      <c r="O9" s="9"/>
      <c r="P9" s="13"/>
      <c r="Q9" s="13"/>
      <c r="R9" s="13"/>
      <c r="S9" s="13"/>
      <c r="T9" s="13"/>
      <c r="U9" s="13"/>
      <c r="V9" s="13"/>
      <c r="W9" s="13"/>
      <c r="X9" s="13"/>
      <c r="Y9" s="9"/>
      <c r="Z9" s="13"/>
      <c r="AA9" s="13"/>
      <c r="AB9" s="13"/>
      <c r="AC9" s="13"/>
      <c r="AD9" s="13"/>
      <c r="AE9" s="9"/>
      <c r="AF9" s="13"/>
      <c r="AG9" s="16">
        <f t="shared" si="1"/>
        <v>0</v>
      </c>
      <c r="AH9" s="16">
        <f t="shared" si="2"/>
        <v>0</v>
      </c>
      <c r="AI9" s="9"/>
      <c r="AJ9" s="18">
        <f t="shared" si="3"/>
        <v>0</v>
      </c>
      <c r="AK9" s="12">
        <v>0</v>
      </c>
      <c r="AL9" s="12">
        <v>0.4625</v>
      </c>
      <c r="AM9" s="12" t="s">
        <v>124</v>
      </c>
      <c r="AN9" s="19"/>
      <c r="AO9" s="20"/>
      <c r="AP9" s="13" t="s">
        <v>71</v>
      </c>
    </row>
  </sheetData>
  <mergeCells count="17">
    <mergeCell ref="A2:A3"/>
    <mergeCell ref="B2:B3"/>
    <mergeCell ref="C2:C3"/>
    <mergeCell ref="D2:D3"/>
    <mergeCell ref="E2:E3"/>
    <mergeCell ref="F2:F3"/>
    <mergeCell ref="G2:G3"/>
    <mergeCell ref="AG2:AG3"/>
    <mergeCell ref="AH2:AH3"/>
    <mergeCell ref="AI2:AI3"/>
    <mergeCell ref="AJ2:AJ3"/>
    <mergeCell ref="AK2:AK3"/>
    <mergeCell ref="AP2:AP3"/>
    <mergeCell ref="AL2:AL3"/>
    <mergeCell ref="AM2:AM3"/>
    <mergeCell ref="AN2:AN3"/>
    <mergeCell ref="AO2:AO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10"/>
  <sheetViews>
    <sheetView tabSelected="1" workbookViewId="0" topLeftCell="A1">
      <selection activeCell="A4" sqref="A4:AN10"/>
    </sheetView>
  </sheetViews>
  <sheetFormatPr defaultColWidth="9.140625" defaultRowHeight="12.75"/>
  <cols>
    <col min="1" max="1" width="4.7109375" style="1" customWidth="1"/>
    <col min="2" max="2" width="40.140625" style="2" customWidth="1"/>
    <col min="3" max="3" width="18.421875" style="2" customWidth="1"/>
    <col min="4" max="4" width="40.140625" style="2" customWidth="1"/>
    <col min="5" max="5" width="20.7109375" style="2" customWidth="1"/>
    <col min="6" max="28" width="5.7109375" style="1" customWidth="1"/>
    <col min="29" max="30" width="5.7109375" style="1" hidden="1" customWidth="1"/>
    <col min="31" max="32" width="10.57421875" style="1" customWidth="1"/>
    <col min="33" max="33" width="7.57421875" style="1" customWidth="1"/>
    <col min="34" max="34" width="10.57421875" style="1" customWidth="1"/>
    <col min="35" max="36" width="14.8515625" style="3" customWidth="1"/>
    <col min="37" max="37" width="9.28125" style="2" customWidth="1"/>
    <col min="38" max="38" width="27.00390625" style="4" customWidth="1"/>
    <col min="39" max="39" width="12.421875" style="4" customWidth="1"/>
    <col min="40" max="40" width="8.7109375" style="2" customWidth="1"/>
    <col min="41" max="16384" width="9.140625" style="2" customWidth="1"/>
  </cols>
  <sheetData>
    <row r="2" spans="1:40" s="6" customFormat="1" ht="24.75" customHeight="1">
      <c r="A2" s="66" t="s">
        <v>0</v>
      </c>
      <c r="B2" s="66" t="s">
        <v>98</v>
      </c>
      <c r="C2" s="66" t="s">
        <v>27</v>
      </c>
      <c r="D2" s="66" t="s">
        <v>99</v>
      </c>
      <c r="E2" s="66" t="s">
        <v>27</v>
      </c>
      <c r="F2" s="5">
        <v>15</v>
      </c>
      <c r="G2" s="5">
        <v>18</v>
      </c>
      <c r="H2" s="5">
        <v>19</v>
      </c>
      <c r="I2" s="5">
        <v>21</v>
      </c>
      <c r="J2" s="5">
        <v>22</v>
      </c>
      <c r="K2" s="5">
        <v>24</v>
      </c>
      <c r="L2" s="5">
        <v>28</v>
      </c>
      <c r="M2" s="5">
        <v>30</v>
      </c>
      <c r="N2" s="5">
        <v>31</v>
      </c>
      <c r="O2" s="5">
        <v>32</v>
      </c>
      <c r="P2" s="5">
        <v>34</v>
      </c>
      <c r="Q2" s="5">
        <v>35</v>
      </c>
      <c r="R2" s="5">
        <v>36</v>
      </c>
      <c r="S2" s="5">
        <v>37</v>
      </c>
      <c r="T2" s="5">
        <v>39</v>
      </c>
      <c r="U2" s="5">
        <v>40</v>
      </c>
      <c r="V2" s="5">
        <v>41</v>
      </c>
      <c r="W2" s="5">
        <v>42</v>
      </c>
      <c r="X2" s="5">
        <v>43</v>
      </c>
      <c r="Y2" s="5">
        <v>45</v>
      </c>
      <c r="Z2" s="5">
        <v>54</v>
      </c>
      <c r="AA2" s="5">
        <v>55</v>
      </c>
      <c r="AB2" s="5">
        <v>65</v>
      </c>
      <c r="AC2" s="5"/>
      <c r="AD2" s="5"/>
      <c r="AE2" s="66" t="s">
        <v>32</v>
      </c>
      <c r="AF2" s="66" t="s">
        <v>31</v>
      </c>
      <c r="AG2" s="66" t="s">
        <v>24</v>
      </c>
      <c r="AH2" s="66" t="s">
        <v>7</v>
      </c>
      <c r="AI2" s="66" t="s">
        <v>33</v>
      </c>
      <c r="AJ2" s="66" t="s">
        <v>8</v>
      </c>
      <c r="AK2" s="66" t="s">
        <v>9</v>
      </c>
      <c r="AL2" s="69" t="s">
        <v>10</v>
      </c>
      <c r="AM2" s="69" t="s">
        <v>34</v>
      </c>
      <c r="AN2" s="66" t="s">
        <v>11</v>
      </c>
    </row>
    <row r="3" spans="1:40" s="8" customFormat="1" ht="12.75">
      <c r="A3" s="67"/>
      <c r="B3" s="67"/>
      <c r="C3" s="67"/>
      <c r="D3" s="67"/>
      <c r="E3" s="67"/>
      <c r="F3" s="48">
        <f>FLOOR(F2/10,1)</f>
        <v>1</v>
      </c>
      <c r="G3" s="48">
        <f aca="true" t="shared" si="0" ref="G3:AD3">FLOOR(G2/10,1)</f>
        <v>1</v>
      </c>
      <c r="H3" s="48">
        <f t="shared" si="0"/>
        <v>1</v>
      </c>
      <c r="I3" s="48">
        <f t="shared" si="0"/>
        <v>2</v>
      </c>
      <c r="J3" s="48">
        <f t="shared" si="0"/>
        <v>2</v>
      </c>
      <c r="K3" s="48">
        <f t="shared" si="0"/>
        <v>2</v>
      </c>
      <c r="L3" s="48">
        <f t="shared" si="0"/>
        <v>2</v>
      </c>
      <c r="M3" s="48">
        <f t="shared" si="0"/>
        <v>3</v>
      </c>
      <c r="N3" s="48">
        <f t="shared" si="0"/>
        <v>3</v>
      </c>
      <c r="O3" s="48">
        <f t="shared" si="0"/>
        <v>3</v>
      </c>
      <c r="P3" s="48">
        <f t="shared" si="0"/>
        <v>3</v>
      </c>
      <c r="Q3" s="48">
        <f t="shared" si="0"/>
        <v>3</v>
      </c>
      <c r="R3" s="48">
        <f t="shared" si="0"/>
        <v>3</v>
      </c>
      <c r="S3" s="48">
        <f t="shared" si="0"/>
        <v>3</v>
      </c>
      <c r="T3" s="48">
        <f t="shared" si="0"/>
        <v>3</v>
      </c>
      <c r="U3" s="48">
        <f t="shared" si="0"/>
        <v>4</v>
      </c>
      <c r="V3" s="48">
        <f t="shared" si="0"/>
        <v>4</v>
      </c>
      <c r="W3" s="48">
        <f t="shared" si="0"/>
        <v>4</v>
      </c>
      <c r="X3" s="48">
        <f t="shared" si="0"/>
        <v>4</v>
      </c>
      <c r="Y3" s="48">
        <f t="shared" si="0"/>
        <v>4</v>
      </c>
      <c r="Z3" s="48">
        <f t="shared" si="0"/>
        <v>5</v>
      </c>
      <c r="AA3" s="48">
        <f t="shared" si="0"/>
        <v>5</v>
      </c>
      <c r="AB3" s="48">
        <f t="shared" si="0"/>
        <v>6</v>
      </c>
      <c r="AC3" s="7">
        <f t="shared" si="0"/>
        <v>0</v>
      </c>
      <c r="AD3" s="7">
        <f t="shared" si="0"/>
        <v>0</v>
      </c>
      <c r="AE3" s="67"/>
      <c r="AF3" s="67"/>
      <c r="AG3" s="67"/>
      <c r="AH3" s="67"/>
      <c r="AI3" s="68"/>
      <c r="AJ3" s="68"/>
      <c r="AK3" s="68"/>
      <c r="AL3" s="70"/>
      <c r="AM3" s="70"/>
      <c r="AN3" s="67"/>
    </row>
    <row r="4" spans="1:40" s="11" customFormat="1" ht="16.5" thickBot="1">
      <c r="A4" s="9"/>
      <c r="B4" s="49" t="s">
        <v>125</v>
      </c>
      <c r="C4" s="50" t="s">
        <v>28</v>
      </c>
      <c r="D4" s="49" t="s">
        <v>84</v>
      </c>
      <c r="E4" s="50" t="s">
        <v>28</v>
      </c>
      <c r="F4" s="13" t="s">
        <v>30</v>
      </c>
      <c r="G4" s="13" t="s">
        <v>30</v>
      </c>
      <c r="H4" s="13" t="s">
        <v>30</v>
      </c>
      <c r="I4" s="13" t="s">
        <v>30</v>
      </c>
      <c r="J4" s="13" t="s">
        <v>30</v>
      </c>
      <c r="K4" s="13"/>
      <c r="L4" s="13" t="s">
        <v>30</v>
      </c>
      <c r="M4" s="13" t="s">
        <v>30</v>
      </c>
      <c r="N4" s="13" t="s">
        <v>30</v>
      </c>
      <c r="O4" s="13"/>
      <c r="P4" s="13"/>
      <c r="Q4" s="13" t="s">
        <v>30</v>
      </c>
      <c r="R4" s="13" t="s">
        <v>30</v>
      </c>
      <c r="S4" s="13" t="s">
        <v>30</v>
      </c>
      <c r="T4" s="13" t="s">
        <v>30</v>
      </c>
      <c r="U4" s="13"/>
      <c r="V4" s="13" t="s">
        <v>30</v>
      </c>
      <c r="W4" s="13" t="s">
        <v>30</v>
      </c>
      <c r="X4" s="13" t="s">
        <v>30</v>
      </c>
      <c r="Y4" s="13" t="s">
        <v>30</v>
      </c>
      <c r="Z4" s="13" t="s">
        <v>30</v>
      </c>
      <c r="AA4" s="13" t="s">
        <v>30</v>
      </c>
      <c r="AB4" s="13" t="s">
        <v>30</v>
      </c>
      <c r="AC4" s="13"/>
      <c r="AD4" s="13"/>
      <c r="AE4" s="16">
        <f>IF(F4="+",1,0)+IF(G4="+",1,0)+IF(H4="+",1,0)+IF(I4="+",1,0)+IF(J4="+",1,0)+IF(K4="+",1,0)+IF(L4="+",1,0)+IF(M4="+",1,0)+IF(N4="+",1,0)+IF(O4="+",1,0)+IF(P4="+",1,0)+IF(Q4="+",1,0)+IF(R4="+",1,0)+IF(S4="+",1,0)+IF(T4="+",1,0)+IF(U4="+",1,0)+IF(V4="+",1,0)+IF(W4="+",1,0)+IF(X4="+",1,0)+IF(Y4="+",1,0)+IF(Z4="+",1,0)+IF(AA4="+",1,0)+IF(AB4="+",1,0)+IF(AC4="+",1,0)+IF(AD4="+",1,0)</f>
        <v>19</v>
      </c>
      <c r="AF4" s="16">
        <f>IF(F4="+",$F$3,0)+IF(G4="+",$G$3,0)+IF(H4="+",$H$3,0)+IF(I4="+",$I$3,0)+IF(J4="+",$J$3,0)+IF(K4="+",$K$3,0)+IF(L4="+",$L$3,0)+IF(M4="+",$M$3,0)+IF(N4="+",$N$3,0)+IF(O4="+",$O$3,0)+IF(P4="+",$P$3,0)+IF(Q4="+",$Q$3,0)+IF(R4="+",$R$3,0)+IF(S4="+",$S$3,0)+IF(T4="+",$T$3,0)+IF(U4="+",$U$3,0)+IF(V4="+",$V$3,0)+IF(W4="+",$W$3,0)+IF(X4="+",$X$3,0)+IF(Y4="+",$Y$3,0)+IF(Z4="+",$Z$3,0)+IF(AA4="+",$AA$3,0)+IF(AB4="+",$AB$3,0)+IF(AC4="+",$AC$3,0)+IF(AD4="+",$AD$3,0)</f>
        <v>59</v>
      </c>
      <c r="AG4" s="9"/>
      <c r="AH4" s="18">
        <f>AF4-AG4</f>
        <v>59</v>
      </c>
      <c r="AI4" s="12">
        <v>0</v>
      </c>
      <c r="AJ4" s="12">
        <v>0.4583333333333333</v>
      </c>
      <c r="AK4" s="12">
        <v>0.6153935185185185</v>
      </c>
      <c r="AL4" s="19">
        <f>AK4-AJ4</f>
        <v>0.15706018518518522</v>
      </c>
      <c r="AM4" s="20">
        <f>AL4-AI4</f>
        <v>0.15706018518518522</v>
      </c>
      <c r="AN4" s="53">
        <v>1</v>
      </c>
    </row>
    <row r="5" spans="1:40" s="11" customFormat="1" ht="19.5" customHeight="1" thickBot="1">
      <c r="A5" s="9"/>
      <c r="B5" s="49" t="s">
        <v>106</v>
      </c>
      <c r="C5" s="50" t="s">
        <v>29</v>
      </c>
      <c r="D5" s="49" t="s">
        <v>75</v>
      </c>
      <c r="E5" s="50" t="s">
        <v>29</v>
      </c>
      <c r="F5" s="13" t="s">
        <v>30</v>
      </c>
      <c r="G5" s="13"/>
      <c r="H5" s="13"/>
      <c r="I5" s="13" t="s">
        <v>30</v>
      </c>
      <c r="J5" s="13" t="s">
        <v>30</v>
      </c>
      <c r="K5" s="13" t="s">
        <v>30</v>
      </c>
      <c r="L5" s="13" t="s">
        <v>30</v>
      </c>
      <c r="M5" s="9"/>
      <c r="N5" s="13" t="s">
        <v>30</v>
      </c>
      <c r="O5" s="13" t="s">
        <v>30</v>
      </c>
      <c r="P5" s="13" t="s">
        <v>30</v>
      </c>
      <c r="Q5" s="13" t="s">
        <v>30</v>
      </c>
      <c r="R5" s="13" t="s">
        <v>30</v>
      </c>
      <c r="S5" s="13" t="s">
        <v>30</v>
      </c>
      <c r="T5" s="13"/>
      <c r="U5" s="13" t="s">
        <v>30</v>
      </c>
      <c r="V5" s="13"/>
      <c r="W5" s="13" t="s">
        <v>30</v>
      </c>
      <c r="X5" s="13" t="s">
        <v>30</v>
      </c>
      <c r="Y5" s="13" t="s">
        <v>30</v>
      </c>
      <c r="Z5" s="13"/>
      <c r="AA5" s="13" t="s">
        <v>30</v>
      </c>
      <c r="AB5" s="13" t="s">
        <v>30</v>
      </c>
      <c r="AC5" s="9"/>
      <c r="AD5" s="9"/>
      <c r="AE5" s="16">
        <f>IF(F5="+",1,0)+IF(G5="+",1,0)+IF(H5="+",1,0)+IF(I5="+",1,0)+IF(J5="+",1,0)+IF(K5="+",1,0)+IF(L5="+",1,0)+IF(M5="+",1,0)+IF(N5="+",1,0)+IF(O5="+",1,0)+IF(P5="+",1,0)+IF(Q5="+",1,0)+IF(R5="+",1,0)+IF(S5="+",1,0)+IF(T5="+",1,0)+IF(U5="+",1,0)+IF(V5="+",1,0)+IF(W5="+",1,0)+IF(X5="+",1,0)+IF(Y5="+",1,0)+IF(Z5="+",1,0)+IF(AA5="+",1,0)+IF(AB5="+",1,0)+IF(AC5="+",1,0)+IF(AD5="+",1,0)</f>
        <v>17</v>
      </c>
      <c r="AF5" s="16">
        <f>IF(F5="+",$F$3,0)+IF(G5="+",$G$3,0)+IF(H5="+",$H$3,0)+IF(I5="+",$I$3,0)+IF(J5="+",$J$3,0)+IF(K5="+",$K$3,0)+IF(L5="+",$L$3,0)+IF(M5="+",$M$3,0)+IF(N5="+",$N$3,0)+IF(O5="+",$O$3,0)+IF(P5="+",$P$3,0)+IF(Q5="+",$Q$3,0)+IF(R5="+",$R$3,0)+IF(S5="+",$S$3,0)+IF(T5="+",$T$3,0)+IF(U5="+",$U$3,0)+IF(V5="+",$V$3,0)+IF(W5="+",$W$3,0)+IF(X5="+",$X$3,0)+IF(Y5="+",$Y$3,0)+IF(Z5="+",$Z$3,0)+IF(AA5="+",$AA$3,0)+IF(AB5="+",$AB$3,0)+IF(AC5="+",$AC$3,0)+IF(AD5="+",$AD$3,0)</f>
        <v>54</v>
      </c>
      <c r="AG5" s="9"/>
      <c r="AH5" s="18">
        <f>AF5-AG5</f>
        <v>54</v>
      </c>
      <c r="AI5" s="12">
        <v>0</v>
      </c>
      <c r="AJ5" s="12">
        <v>0.4583333333333333</v>
      </c>
      <c r="AK5" s="12">
        <v>0.6244444444444445</v>
      </c>
      <c r="AL5" s="19">
        <f>AK5-AJ5</f>
        <v>0.16611111111111115</v>
      </c>
      <c r="AM5" s="20">
        <f>AL5-AI5</f>
        <v>0.16611111111111115</v>
      </c>
      <c r="AN5" s="53">
        <v>3</v>
      </c>
    </row>
    <row r="6" spans="1:40" s="11" customFormat="1" ht="16.5" thickBot="1">
      <c r="A6" s="9"/>
      <c r="B6" s="49" t="s">
        <v>77</v>
      </c>
      <c r="C6" s="50" t="s">
        <v>29</v>
      </c>
      <c r="D6" s="49"/>
      <c r="E6" s="50"/>
      <c r="F6" s="13" t="s">
        <v>30</v>
      </c>
      <c r="G6" s="13"/>
      <c r="H6" s="13"/>
      <c r="I6" s="13" t="s">
        <v>30</v>
      </c>
      <c r="J6" s="13" t="s">
        <v>30</v>
      </c>
      <c r="K6" s="13" t="s">
        <v>30</v>
      </c>
      <c r="L6" s="13" t="s">
        <v>30</v>
      </c>
      <c r="M6" s="9"/>
      <c r="N6" s="13" t="s">
        <v>30</v>
      </c>
      <c r="O6" s="13" t="s">
        <v>30</v>
      </c>
      <c r="P6" s="13" t="s">
        <v>30</v>
      </c>
      <c r="Q6" s="13" t="s">
        <v>30</v>
      </c>
      <c r="R6" s="13" t="s">
        <v>30</v>
      </c>
      <c r="S6" s="13" t="s">
        <v>30</v>
      </c>
      <c r="T6" s="13"/>
      <c r="U6" s="13" t="s">
        <v>30</v>
      </c>
      <c r="V6" s="13"/>
      <c r="W6" s="13" t="s">
        <v>30</v>
      </c>
      <c r="X6" s="13" t="s">
        <v>30</v>
      </c>
      <c r="Y6" s="13" t="s">
        <v>30</v>
      </c>
      <c r="Z6" s="13"/>
      <c r="AA6" s="13" t="s">
        <v>30</v>
      </c>
      <c r="AB6" s="13" t="s">
        <v>30</v>
      </c>
      <c r="AC6" s="9"/>
      <c r="AD6" s="13"/>
      <c r="AE6" s="16">
        <f>IF(F6="+",1,0)+IF(G6="+",1,0)+IF(H6="+",1,0)+IF(I6="+",1,0)+IF(J6="+",1,0)+IF(K6="+",1,0)+IF(L6="+",1,0)+IF(M6="+",1,0)+IF(N6="+",1,0)+IF(O6="+",1,0)+IF(P6="+",1,0)+IF(Q6="+",1,0)+IF(R6="+",1,0)+IF(S6="+",1,0)+IF(T6="+",1,0)+IF(U6="+",1,0)+IF(V6="+",1,0)+IF(W6="+",1,0)+IF(X6="+",1,0)+IF(Y6="+",1,0)+IF(Z6="+",1,0)+IF(AA6="+",1,0)+IF(AB6="+",1,0)+IF(AC6="+",1,0)+IF(AD6="+",1,0)</f>
        <v>17</v>
      </c>
      <c r="AF6" s="16">
        <f>IF(F6="+",$F$3,0)+IF(G6="+",$G$3,0)+IF(H6="+",$H$3,0)+IF(I6="+",$I$3,0)+IF(J6="+",$J$3,0)+IF(K6="+",$K$3,0)+IF(L6="+",$L$3,0)+IF(M6="+",$M$3,0)+IF(N6="+",$N$3,0)+IF(O6="+",$O$3,0)+IF(P6="+",$P$3,0)+IF(Q6="+",$Q$3,0)+IF(R6="+",$R$3,0)+IF(S6="+",$S$3,0)+IF(T6="+",$T$3,0)+IF(U6="+",$U$3,0)+IF(V6="+",$V$3,0)+IF(W6="+",$W$3,0)+IF(X6="+",$X$3,0)+IF(Y6="+",$Y$3,0)+IF(Z6="+",$Z$3,0)+IF(AA6="+",$AA$3,0)+IF(AB6="+",$AB$3,0)+IF(AC6="+",$AC$3,0)+IF(AD6="+",$AD$3,0)</f>
        <v>54</v>
      </c>
      <c r="AG6" s="9"/>
      <c r="AH6" s="18">
        <f>AF6-AG6</f>
        <v>54</v>
      </c>
      <c r="AI6" s="12">
        <v>0</v>
      </c>
      <c r="AJ6" s="12">
        <v>0.4583333333333333</v>
      </c>
      <c r="AK6" s="12">
        <v>0.623125</v>
      </c>
      <c r="AL6" s="19">
        <f>AK6-AJ6</f>
        <v>0.16479166666666673</v>
      </c>
      <c r="AM6" s="20">
        <f>AL6-AI6</f>
        <v>0.16479166666666673</v>
      </c>
      <c r="AN6" s="53">
        <v>2</v>
      </c>
    </row>
    <row r="7" spans="1:40" s="11" customFormat="1" ht="16.5" thickBot="1">
      <c r="A7" s="9"/>
      <c r="B7" s="49" t="s">
        <v>109</v>
      </c>
      <c r="C7" s="50" t="s">
        <v>29</v>
      </c>
      <c r="D7" s="51"/>
      <c r="E7" s="50"/>
      <c r="F7" s="13" t="s">
        <v>30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9"/>
      <c r="N7" s="13" t="s">
        <v>30</v>
      </c>
      <c r="O7" s="13"/>
      <c r="P7" s="13"/>
      <c r="Q7" s="13"/>
      <c r="R7" s="13" t="s">
        <v>30</v>
      </c>
      <c r="S7" s="13" t="s">
        <v>30</v>
      </c>
      <c r="T7" s="13"/>
      <c r="U7" s="13"/>
      <c r="V7" s="13" t="s">
        <v>30</v>
      </c>
      <c r="W7" s="13" t="s">
        <v>30</v>
      </c>
      <c r="X7" s="13" t="s">
        <v>30</v>
      </c>
      <c r="Y7" s="13" t="s">
        <v>30</v>
      </c>
      <c r="Z7" s="13" t="s">
        <v>30</v>
      </c>
      <c r="AA7" s="13" t="s">
        <v>30</v>
      </c>
      <c r="AB7" s="13" t="s">
        <v>30</v>
      </c>
      <c r="AC7" s="9"/>
      <c r="AD7" s="9"/>
      <c r="AE7" s="16">
        <f>IF(F7="+",1,0)+IF(G7="+",1,0)+IF(H7="+",1,0)+IF(I7="+",1,0)+IF(J7="+",1,0)+IF(K7="+",1,0)+IF(L7="+",1,0)+IF(M7="+",1,0)+IF(N7="+",1,0)+IF(O7="+",1,0)+IF(P7="+",1,0)+IF(Q7="+",1,0)+IF(R7="+",1,0)+IF(S7="+",1,0)+IF(T7="+",1,0)+IF(U7="+",1,0)+IF(V7="+",1,0)+IF(W7="+",1,0)+IF(X7="+",1,0)+IF(Y7="+",1,0)+IF(Z7="+",1,0)+IF(AA7="+",1,0)+IF(AB7="+",1,0)+IF(AC7="+",1,0)+IF(AD7="+",1,0)</f>
        <v>17</v>
      </c>
      <c r="AF7" s="16">
        <f>IF(F7="+",$F$3,0)+IF(G7="+",$G$3,0)+IF(H7="+",$H$3,0)+IF(I7="+",$I$3,0)+IF(J7="+",$J$3,0)+IF(K7="+",$K$3,0)+IF(L7="+",$L$3,0)+IF(M7="+",$M$3,0)+IF(N7="+",$N$3,0)+IF(O7="+",$O$3,0)+IF(P7="+",$P$3,0)+IF(Q7="+",$Q$3,0)+IF(R7="+",$R$3,0)+IF(S7="+",$S$3,0)+IF(T7="+",$T$3,0)+IF(U7="+",$U$3,0)+IF(V7="+",$V$3,0)+IF(W7="+",$W$3,0)+IF(X7="+",$X$3,0)+IF(Y7="+",$Y$3,0)+IF(Z7="+",$Z$3,0)+IF(AA7="+",$AA$3,0)+IF(AB7="+",$AB$3,0)+IF(AC7="+",$AC$3,0)+IF(AD7="+",$AD$3,0)</f>
        <v>52</v>
      </c>
      <c r="AG7" s="9"/>
      <c r="AH7" s="18">
        <f>AF7-AG7</f>
        <v>52</v>
      </c>
      <c r="AI7" s="12">
        <v>0</v>
      </c>
      <c r="AJ7" s="12">
        <v>0.4583333333333333</v>
      </c>
      <c r="AK7" s="12">
        <v>0.6138310185185185</v>
      </c>
      <c r="AL7" s="19">
        <f>AK7-AJ7</f>
        <v>0.1554976851851852</v>
      </c>
      <c r="AM7" s="20">
        <f>AL7-AI7</f>
        <v>0.1554976851851852</v>
      </c>
      <c r="AN7" s="61">
        <v>4</v>
      </c>
    </row>
    <row r="8" spans="1:40" s="11" customFormat="1" ht="16.5" thickBot="1">
      <c r="A8" s="9"/>
      <c r="B8" s="49" t="s">
        <v>126</v>
      </c>
      <c r="C8" s="50" t="s">
        <v>28</v>
      </c>
      <c r="D8" s="49"/>
      <c r="E8" s="50"/>
      <c r="F8" s="13" t="s">
        <v>30</v>
      </c>
      <c r="G8" s="13" t="s">
        <v>30</v>
      </c>
      <c r="H8" s="13" t="s">
        <v>30</v>
      </c>
      <c r="I8" s="13" t="s">
        <v>30</v>
      </c>
      <c r="J8" s="9"/>
      <c r="K8" s="13" t="s">
        <v>30</v>
      </c>
      <c r="L8" s="13" t="s">
        <v>30</v>
      </c>
      <c r="M8" s="13"/>
      <c r="N8" s="13" t="s">
        <v>30</v>
      </c>
      <c r="O8" s="13" t="s">
        <v>30</v>
      </c>
      <c r="P8" s="13" t="s">
        <v>30</v>
      </c>
      <c r="Q8" s="13" t="s">
        <v>30</v>
      </c>
      <c r="R8" s="13" t="s">
        <v>30</v>
      </c>
      <c r="S8" s="9"/>
      <c r="T8" s="9"/>
      <c r="U8" s="13"/>
      <c r="V8" s="13" t="s">
        <v>30</v>
      </c>
      <c r="W8" s="13" t="s">
        <v>30</v>
      </c>
      <c r="X8" s="13" t="s">
        <v>30</v>
      </c>
      <c r="Y8" s="13" t="s">
        <v>30</v>
      </c>
      <c r="Z8" s="9"/>
      <c r="AA8" s="13" t="s">
        <v>30</v>
      </c>
      <c r="AB8" s="13" t="s">
        <v>30</v>
      </c>
      <c r="AC8" s="13"/>
      <c r="AD8" s="13"/>
      <c r="AE8" s="16">
        <f>IF(F8="+",1,0)+IF(G8="+",1,0)+IF(H8="+",1,0)+IF(I8="+",1,0)+IF(J8="+",1,0)+IF(K8="+",1,0)+IF(L8="+",1,0)+IF(M8="+",1,0)+IF(N8="+",1,0)+IF(O8="+",1,0)+IF(P8="+",1,0)+IF(Q8="+",1,0)+IF(R8="+",1,0)+IF(S8="+",1,0)+IF(T8="+",1,0)+IF(U8="+",1,0)+IF(V8="+",1,0)+IF(W8="+",1,0)+IF(X8="+",1,0)+IF(Y8="+",1,0)+IF(Z8="+",1,0)+IF(AA8="+",1,0)+IF(AB8="+",1,0)+IF(AC8="+",1,0)+IF(AD8="+",1,0)</f>
        <v>17</v>
      </c>
      <c r="AF8" s="16">
        <f>IF(F8="+",$F$3,0)+IF(G8="+",$G$3,0)+IF(H8="+",$H$3,0)+IF(I8="+",$I$3,0)+IF(J8="+",$J$3,0)+IF(K8="+",$K$3,0)+IF(L8="+",$L$3,0)+IF(M8="+",$M$3,0)+IF(N8="+",$N$3,0)+IF(O8="+",$O$3,0)+IF(P8="+",$P$3,0)+IF(Q8="+",$Q$3,0)+IF(R8="+",$R$3,0)+IF(S8="+",$S$3,0)+IF(T8="+",$T$3,0)+IF(U8="+",$U$3,0)+IF(V8="+",$V$3,0)+IF(W8="+",$W$3,0)+IF(X8="+",$X$3,0)+IF(Y8="+",$Y$3,0)+IF(Z8="+",$Z$3,0)+IF(AA8="+",$AA$3,0)+IF(AB8="+",$AB$3,0)+IF(AC8="+",$AC$3,0)+IF(AD8="+",$AD$3,0)</f>
        <v>51</v>
      </c>
      <c r="AG8" s="9"/>
      <c r="AH8" s="18">
        <f>AF8-AG8</f>
        <v>51</v>
      </c>
      <c r="AI8" s="12">
        <v>0.0020833333333333333</v>
      </c>
      <c r="AJ8" s="12">
        <v>0.4583333333333333</v>
      </c>
      <c r="AK8" s="12">
        <v>0.6236689814814814</v>
      </c>
      <c r="AL8" s="19">
        <f>AK8-AJ8</f>
        <v>0.1653356481481481</v>
      </c>
      <c r="AM8" s="20">
        <f>AL8-AI8</f>
        <v>0.16325231481481478</v>
      </c>
      <c r="AN8" s="9">
        <v>5</v>
      </c>
    </row>
    <row r="9" spans="1:40" s="11" customFormat="1" ht="16.5" thickBot="1">
      <c r="A9" s="9"/>
      <c r="B9" s="49" t="s">
        <v>120</v>
      </c>
      <c r="C9" s="50" t="s">
        <v>29</v>
      </c>
      <c r="D9" s="49"/>
      <c r="E9" s="50"/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  <c r="K9" s="13" t="s">
        <v>30</v>
      </c>
      <c r="L9" s="9"/>
      <c r="M9" s="9"/>
      <c r="N9" s="13"/>
      <c r="O9" s="13" t="s">
        <v>30</v>
      </c>
      <c r="P9" s="13" t="s">
        <v>30</v>
      </c>
      <c r="Q9" s="13" t="s">
        <v>30</v>
      </c>
      <c r="R9" s="13" t="s">
        <v>30</v>
      </c>
      <c r="S9" s="13" t="s">
        <v>30</v>
      </c>
      <c r="T9" s="13"/>
      <c r="U9" s="13"/>
      <c r="V9" s="13" t="s">
        <v>30</v>
      </c>
      <c r="W9" s="9"/>
      <c r="X9" s="13"/>
      <c r="Y9" s="13"/>
      <c r="Z9" s="13"/>
      <c r="AA9" s="13" t="s">
        <v>30</v>
      </c>
      <c r="AB9" s="13"/>
      <c r="AC9" s="9"/>
      <c r="AD9" s="13"/>
      <c r="AE9" s="16">
        <f>IF(F9="+",1,0)+IF(G9="+",1,0)+IF(H9="+",1,0)+IF(I9="+",1,0)+IF(J9="+",1,0)+IF(K9="+",1,0)+IF(L9="+",1,0)+IF(M9="+",1,0)+IF(N9="+",1,0)+IF(O9="+",1,0)+IF(P9="+",1,0)+IF(Q9="+",1,0)+IF(R9="+",1,0)+IF(S9="+",1,0)+IF(T9="+",1,0)+IF(U9="+",1,0)+IF(V9="+",1,0)+IF(W9="+",1,0)+IF(X9="+",1,0)+IF(Y9="+",1,0)+IF(Z9="+",1,0)+IF(AA9="+",1,0)+IF(AB9="+",1,0)+IF(AC9="+",1,0)+IF(AD9="+",1,0)</f>
        <v>13</v>
      </c>
      <c r="AF9" s="16">
        <f>IF(F9="+",$F$3,0)+IF(G9="+",$G$3,0)+IF(H9="+",$H$3,0)+IF(I9="+",$I$3,0)+IF(J9="+",$J$3,0)+IF(K9="+",$K$3,0)+IF(L9="+",$L$3,0)+IF(M9="+",$M$3,0)+IF(N9="+",$N$3,0)+IF(O9="+",$O$3,0)+IF(P9="+",$P$3,0)+IF(Q9="+",$Q$3,0)+IF(R9="+",$R$3,0)+IF(S9="+",$S$3,0)+IF(T9="+",$T$3,0)+IF(U9="+",$U$3,0)+IF(V9="+",$V$3,0)+IF(W9="+",$W$3,0)+IF(X9="+",$X$3,0)+IF(Y9="+",$Y$3,0)+IF(Z9="+",$Z$3,0)+IF(AA9="+",$AA$3,0)+IF(AB9="+",$AB$3,0)+IF(AC9="+",$AC$3,0)+IF(AD9="+",$AD$3,0)</f>
        <v>33</v>
      </c>
      <c r="AG9" s="9"/>
      <c r="AH9" s="18">
        <f>AF9-AG9</f>
        <v>33</v>
      </c>
      <c r="AI9" s="12">
        <v>0</v>
      </c>
      <c r="AJ9" s="12">
        <v>0.4583333333333333</v>
      </c>
      <c r="AK9" s="12">
        <v>0.6193287037037037</v>
      </c>
      <c r="AL9" s="19">
        <f>AK9-AJ9</f>
        <v>0.16099537037037043</v>
      </c>
      <c r="AM9" s="20">
        <f>AL9-AI9</f>
        <v>0.16099537037037043</v>
      </c>
      <c r="AN9" s="9">
        <v>6</v>
      </c>
    </row>
    <row r="10" spans="1:40" s="11" customFormat="1" ht="16.5" thickBot="1">
      <c r="A10" s="9"/>
      <c r="B10" s="51" t="s">
        <v>127</v>
      </c>
      <c r="C10" s="50" t="s">
        <v>28</v>
      </c>
      <c r="D10" s="49" t="s">
        <v>121</v>
      </c>
      <c r="E10" s="50" t="s">
        <v>28</v>
      </c>
      <c r="F10" s="13"/>
      <c r="G10" s="13" t="s">
        <v>30</v>
      </c>
      <c r="H10" s="13"/>
      <c r="I10" s="13"/>
      <c r="J10" s="9"/>
      <c r="K10" s="9"/>
      <c r="L10" s="13"/>
      <c r="M10" s="13"/>
      <c r="N10" s="13"/>
      <c r="O10" s="13"/>
      <c r="P10" s="13"/>
      <c r="Q10" s="13"/>
      <c r="R10" s="9"/>
      <c r="S10" s="9"/>
      <c r="T10" s="9"/>
      <c r="U10" s="13"/>
      <c r="V10" s="13"/>
      <c r="W10" s="13"/>
      <c r="X10" s="9"/>
      <c r="Y10" s="13"/>
      <c r="Z10" s="9"/>
      <c r="AA10" s="13" t="s">
        <v>30</v>
      </c>
      <c r="AB10" s="13"/>
      <c r="AC10" s="9"/>
      <c r="AD10" s="13"/>
      <c r="AE10" s="16">
        <f>IF(F10="+",1,0)+IF(G10="+",1,0)+IF(H10="+",1,0)+IF(I10="+",1,0)+IF(J10="+",1,0)+IF(K10="+",1,0)+IF(L10="+",1,0)+IF(M10="+",1,0)+IF(N10="+",1,0)+IF(O10="+",1,0)+IF(P10="+",1,0)+IF(Q10="+",1,0)+IF(R10="+",1,0)+IF(S10="+",1,0)+IF(T10="+",1,0)+IF(U10="+",1,0)+IF(V10="+",1,0)+IF(W10="+",1,0)+IF(X10="+",1,0)+IF(Y10="+",1,0)+IF(Z10="+",1,0)+IF(AA10="+",1,0)+IF(AB10="+",1,0)+IF(AC10="+",1,0)+IF(AD10="+",1,0)</f>
        <v>2</v>
      </c>
      <c r="AF10" s="16">
        <f>IF(F10="+",$F$3,0)+IF(G10="+",$G$3,0)+IF(H10="+",$H$3,0)+IF(I10="+",$I$3,0)+IF(J10="+",$J$3,0)+IF(K10="+",$K$3,0)+IF(L10="+",$L$3,0)+IF(M10="+",$M$3,0)+IF(N10="+",$N$3,0)+IF(O10="+",$O$3,0)+IF(P10="+",$P$3,0)+IF(Q10="+",$Q$3,0)+IF(R10="+",$R$3,0)+IF(S10="+",$S$3,0)+IF(T10="+",$T$3,0)+IF(U10="+",$U$3,0)+IF(V10="+",$V$3,0)+IF(W10="+",$W$3,0)+IF(X10="+",$X$3,0)+IF(Y10="+",$Y$3,0)+IF(Z10="+",$Z$3,0)+IF(AA10="+",$AA$3,0)+IF(AB10="+",$AB$3,0)+IF(AC10="+",$AC$3,0)+IF(AD10="+",$AD$3,0)</f>
        <v>6</v>
      </c>
      <c r="AG10" s="9">
        <v>8</v>
      </c>
      <c r="AH10" s="18">
        <f>AF10-AG10</f>
        <v>-2</v>
      </c>
      <c r="AI10" s="12">
        <v>0.002777777777777778</v>
      </c>
      <c r="AJ10" s="12">
        <v>0.4583333333333333</v>
      </c>
      <c r="AK10" s="12">
        <v>0.6327314814814815</v>
      </c>
      <c r="AL10" s="19">
        <f>AK10-AJ10</f>
        <v>0.1743981481481482</v>
      </c>
      <c r="AM10" s="20">
        <f>AL10-AI10</f>
        <v>0.17162037037037042</v>
      </c>
      <c r="AN10" s="9">
        <v>7</v>
      </c>
    </row>
  </sheetData>
  <mergeCells count="15">
    <mergeCell ref="D2:D3"/>
    <mergeCell ref="E2:E3"/>
    <mergeCell ref="AE2:AE3"/>
    <mergeCell ref="A2:A3"/>
    <mergeCell ref="B2:B3"/>
    <mergeCell ref="C2:C3"/>
    <mergeCell ref="AF2:AF3"/>
    <mergeCell ref="AG2:AG3"/>
    <mergeCell ref="AH2:AH3"/>
    <mergeCell ref="AI2:AI3"/>
    <mergeCell ref="AN2:AN3"/>
    <mergeCell ref="AJ2:AJ3"/>
    <mergeCell ref="AK2:AK3"/>
    <mergeCell ref="AL2:AL3"/>
    <mergeCell ref="AM2:AM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Slava I</cp:lastModifiedBy>
  <dcterms:created xsi:type="dcterms:W3CDTF">2009-10-26T05:13:09Z</dcterms:created>
  <dcterms:modified xsi:type="dcterms:W3CDTF">2010-11-28T19:06:21Z</dcterms:modified>
  <cp:category/>
  <cp:version/>
  <cp:contentType/>
  <cp:contentStatus/>
</cp:coreProperties>
</file>